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2" windowWidth="19440" windowHeight="7932" activeTab="2"/>
  </bookViews>
  <sheets>
    <sheet name="2015" sheetId="1" r:id="rId1"/>
    <sheet name="2016" sheetId="2" r:id="rId2"/>
    <sheet name="2017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C49" i="2" l="1"/>
  <c r="C49" i="3"/>
  <c r="C50" i="3" l="1"/>
  <c r="C50" i="2"/>
  <c r="C50" i="1"/>
  <c r="C49" i="1"/>
  <c r="C40" i="2" l="1"/>
  <c r="C39" i="2"/>
  <c r="C38" i="2"/>
  <c r="C37" i="2"/>
  <c r="C36" i="2"/>
  <c r="C35" i="2"/>
  <c r="C34" i="2"/>
  <c r="C33" i="2"/>
  <c r="C40" i="1"/>
  <c r="C39" i="1"/>
  <c r="C38" i="1"/>
  <c r="C37" i="1"/>
  <c r="C36" i="1"/>
  <c r="C35" i="1"/>
  <c r="C34" i="1"/>
  <c r="C33" i="1"/>
  <c r="C40" i="3"/>
  <c r="C38" i="3"/>
  <c r="C39" i="3"/>
  <c r="C37" i="3"/>
  <c r="C36" i="3"/>
  <c r="C35" i="3"/>
  <c r="C34" i="3"/>
  <c r="B35" i="2"/>
  <c r="B34" i="2"/>
  <c r="B33" i="2"/>
  <c r="B33" i="3"/>
  <c r="B34" i="3"/>
  <c r="B35" i="3"/>
  <c r="C23" i="3"/>
  <c r="C23" i="2"/>
  <c r="C22" i="3"/>
  <c r="C22" i="2"/>
  <c r="C11" i="2"/>
  <c r="C11" i="1"/>
</calcChain>
</file>

<file path=xl/sharedStrings.xml><?xml version="1.0" encoding="utf-8"?>
<sst xmlns="http://schemas.openxmlformats.org/spreadsheetml/2006/main" count="399" uniqueCount="159">
  <si>
    <t>Отчет о результатах сомообследования</t>
  </si>
  <si>
    <t>"Средняя общеобразовательная школа №24"</t>
  </si>
  <si>
    <t>за 2014-2015 учебный год</t>
  </si>
  <si>
    <t>№ п/п</t>
  </si>
  <si>
    <t>Показатели</t>
  </si>
  <si>
    <t>Единицы измерения</t>
  </si>
  <si>
    <t>1.</t>
  </si>
  <si>
    <t>Образовательная деятельность</t>
  </si>
  <si>
    <t>1.1</t>
  </si>
  <si>
    <t>Общая численность учащихся</t>
  </si>
  <si>
    <t>за 2016-2017 учебный год</t>
  </si>
  <si>
    <t>за 2015-2016 учебный год</t>
  </si>
  <si>
    <t>1.2</t>
  </si>
  <si>
    <t>Численность учащихся по образовательной программе начального общего образования</t>
  </si>
  <si>
    <t>Численность учащихся по образовательной программе основного общего образования</t>
  </si>
  <si>
    <t>Численность учащихся по образовательной программе среднего общего образования</t>
  </si>
  <si>
    <t>1.3</t>
  </si>
  <si>
    <t>1.4</t>
  </si>
  <si>
    <t>1.5</t>
  </si>
  <si>
    <t>Численность/удельный вес численности учащихся, успевающих на "4" и "5" по результатам промежуточной аттестации, в общей численности учащихся</t>
  </si>
  <si>
    <t>1.6</t>
  </si>
  <si>
    <t>Средний балл государственной итоговой аттестации выпускников 9 класса по русскому языку</t>
  </si>
  <si>
    <t>1.7</t>
  </si>
  <si>
    <t>Средний балл государственной итоговой аттестации выпускников 9 класса по математике</t>
  </si>
  <si>
    <t>1.8</t>
  </si>
  <si>
    <t>Средний балл единого государственного экзамена выпускников 11 класса по русскому языку</t>
  </si>
  <si>
    <t>1.9</t>
  </si>
  <si>
    <t>Средний балл единого государственного экзамена выпускников 11 класса по математике</t>
  </si>
  <si>
    <t>1.10</t>
  </si>
  <si>
    <t>Численность/удельный вес численности выпускников 9 класса, получивших неудовлетворительные результаты на государственной итоговой аттестации по русскому языку, в общей численности выпускников 9 класса</t>
  </si>
  <si>
    <t>1.11</t>
  </si>
  <si>
    <t>Численность/удельный вес численности выпускников 9 класса, получивших неудовлетворительные результаты на государственной итоговой аттестации по математике, в общей численности выпускников 9 класса</t>
  </si>
  <si>
    <t>1.12</t>
  </si>
  <si>
    <t>Численность/удельный вес численности выпускников 11 класса, получивших результаты ниже установленного минимального количества баллов единого государственного экзамена по русскому языку, в общей численности выпускников 11 класса</t>
  </si>
  <si>
    <t>1.13</t>
  </si>
  <si>
    <t>Численность/удельный вес численности выпускников 11 класса, получивших результаты ниже установленного минимального количества баллов единого государственного экзамена по математике, в общей численности выпускников 11 класса</t>
  </si>
  <si>
    <t>1.14</t>
  </si>
  <si>
    <t>Численность/удельный вес численности выпускников 9 класса, не получивших аттестаты об основном общем образовании, в общей численности выпускников 9 класса</t>
  </si>
  <si>
    <t>1.15</t>
  </si>
  <si>
    <t>Численность/удельный вес численности выпускников 11 класса, не получивших аттестаты о среднем общем образовании, в общей численности выпускников 11 класса</t>
  </si>
  <si>
    <t>6/4,58%</t>
  </si>
  <si>
    <t>581/44%</t>
  </si>
  <si>
    <t>4/3,92%</t>
  </si>
  <si>
    <t>1.16</t>
  </si>
  <si>
    <t>Численность/удельный вес численности выпускников 9 класса, получивших аттестаты об основном общем образовании с отличием, в общей численности выпускников 9 класса</t>
  </si>
  <si>
    <t>4/4,04%</t>
  </si>
  <si>
    <t>1.17</t>
  </si>
  <si>
    <t>Численность/удельный вес численности выпускников 11 класса, получивших аттестаты о среднем общем образовании с отличием, в общей численности выпускников 11 класса</t>
  </si>
  <si>
    <t>1.18</t>
  </si>
  <si>
    <t>Численность/удельный вес численности учащихся, принявших участие в различных олимпиадах, смотрах. Конкурсах, в общей численности учащихся</t>
  </si>
  <si>
    <t>1.19</t>
  </si>
  <si>
    <t>1.19.1</t>
  </si>
  <si>
    <t>1.19.2</t>
  </si>
  <si>
    <t>1.19.3</t>
  </si>
  <si>
    <t>1.20</t>
  </si>
  <si>
    <t>1.21</t>
  </si>
  <si>
    <t>1.22</t>
  </si>
  <si>
    <t>1.23</t>
  </si>
  <si>
    <t>1.24</t>
  </si>
  <si>
    <t>1.25</t>
  </si>
  <si>
    <t>1.26</t>
  </si>
  <si>
    <t>Общая численность педагогических работников, в том числе:</t>
  </si>
  <si>
    <t>Численность/удельный вес педагогических работников, имеющих высшее образование, в общей численности педагогических работников</t>
  </si>
  <si>
    <t>Численность/удельный вес педагогических работников, имеющих высшее образование педагогической направленности (профиля), в общей численности педагогических работников</t>
  </si>
  <si>
    <t>1.27</t>
  </si>
  <si>
    <t>1.28</t>
  </si>
  <si>
    <t>Численность/удельный вес педагогических работников, имеющих среднее профессиональное образование, в общей численности педагогических работников</t>
  </si>
  <si>
    <t>Численность/удельный вес педагогических работников, имеющих среднее профессиональное образование педагогической направленности (профиля), в общей численности педагогических работников</t>
  </si>
  <si>
    <t>1.29</t>
  </si>
  <si>
    <t>1.29.1</t>
  </si>
  <si>
    <t>1.29.2</t>
  </si>
  <si>
    <t>Численность/удельный вес педагогических работников, которым по результатам аттестации присвоена квалификационная категория, в общей численности педагогических работников, в том числе</t>
  </si>
  <si>
    <t>Высшая</t>
  </si>
  <si>
    <t>Первая</t>
  </si>
  <si>
    <t>Численность/удельный вес педагогических работников, которым по результатам аттестации присвоена квалификационная категория, в общей численности педагогических работников, в том числе:</t>
  </si>
  <si>
    <t>1.30</t>
  </si>
  <si>
    <t>Численность/удельный вес численности педагогических работников, педагогический стаж которых составляет:</t>
  </si>
  <si>
    <t>1.30.1</t>
  </si>
  <si>
    <t>До 5 лет</t>
  </si>
  <si>
    <t>1.30.2</t>
  </si>
  <si>
    <t>Свыше 25 лет</t>
  </si>
  <si>
    <t>1.31</t>
  </si>
  <si>
    <t>Численность/удельный вес численности педагогических работников в общей численности педагогичеких работниковв  возрасте до 30 лет</t>
  </si>
  <si>
    <t>1.32</t>
  </si>
  <si>
    <t>Численность/удельный вес численности педагогических работников в общей численности педагогичеких работниковв  возрасте от 55 лет</t>
  </si>
  <si>
    <t>15/11,81%</t>
  </si>
  <si>
    <t>14/15,05%</t>
  </si>
  <si>
    <t>19/20,43%</t>
  </si>
  <si>
    <t>26/20,47%</t>
  </si>
  <si>
    <t>14/11,02%</t>
  </si>
  <si>
    <t>38/29,92%</t>
  </si>
  <si>
    <t>16/17,21%</t>
  </si>
  <si>
    <t>28/30,11%</t>
  </si>
  <si>
    <t>12/12,5%</t>
  </si>
  <si>
    <t>31/32,29%</t>
  </si>
  <si>
    <t>6/6,25%</t>
  </si>
  <si>
    <t>18/18,75%</t>
  </si>
  <si>
    <t>1.33</t>
  </si>
  <si>
    <t>Численность/удельный вес численности педагогических и административно-хозяйственных работников, прошедших за последние 5 лет повышение квалификации/профессинальную переподготовку по профилю педагогической деятельности или иной осуществляемой в образовательной организации деятельности, в общей численности педагогических  и административно-хозяйственных работников</t>
  </si>
  <si>
    <t>1.34</t>
  </si>
  <si>
    <t>Численность/удельный вес численности педагогических и административно-хозяйственных работников, прошедших повышение квалификации по применению в образовательном процессе федеральных государственных образовательных стандартов,  в общей численности педагогических  и административно-хозяйственных работников</t>
  </si>
  <si>
    <t>2.</t>
  </si>
  <si>
    <t>Инфраструктура</t>
  </si>
  <si>
    <t>2.1</t>
  </si>
  <si>
    <t>Количество компьютеров в расчете на одного учащегося</t>
  </si>
  <si>
    <t>2.2</t>
  </si>
  <si>
    <t>Количество экземпляров учебной и учебно-методической литературы из общего количества единиц хранения библиотечного фонда, состоящих на учете, в расчете на одного учащегося</t>
  </si>
  <si>
    <t>2.3</t>
  </si>
  <si>
    <t>Наличие в образовательной организации системы электронного документооборота</t>
  </si>
  <si>
    <t>да</t>
  </si>
  <si>
    <t>2.4</t>
  </si>
  <si>
    <t>Наличие читального зала библиотеки, в том числе:</t>
  </si>
  <si>
    <t>2.4.1</t>
  </si>
  <si>
    <t>С обеспечением возможности работы на стационарных компьютерах или использованием переносных компьютеров</t>
  </si>
  <si>
    <t>2.4.2</t>
  </si>
  <si>
    <t>С медиатекой</t>
  </si>
  <si>
    <t>2.4.3</t>
  </si>
  <si>
    <t>Оснащенного средствами сканирования и рапознавания текстов</t>
  </si>
  <si>
    <t>2.4.4</t>
  </si>
  <si>
    <t>2.4.5</t>
  </si>
  <si>
    <t>С выходом в Интернет с компьютеров, расположенных в помещении библиотеки</t>
  </si>
  <si>
    <t>С контролируемой распечаткой бумажных материалов</t>
  </si>
  <si>
    <t>2.5</t>
  </si>
  <si>
    <t>Численность/удельный вес численности учащихся, которым обеспечена возможность пользоваться широкополосным Интернетом (не менее 2 Мб/с), в общей численности учащихся</t>
  </si>
  <si>
    <t>2.6</t>
  </si>
  <si>
    <t>Общая площадь помещений, в которых осуществляется образовательная деятельность, в расчете на одного учащегося</t>
  </si>
  <si>
    <t>1/0,85%</t>
  </si>
  <si>
    <t>3/2,5%</t>
  </si>
  <si>
    <t>1/0,99%</t>
  </si>
  <si>
    <t>3/2,97%</t>
  </si>
  <si>
    <t>0/0%</t>
  </si>
  <si>
    <t>нет</t>
  </si>
  <si>
    <t>1225/100%</t>
  </si>
  <si>
    <t>1279/100%</t>
  </si>
  <si>
    <t>1329/100%</t>
  </si>
  <si>
    <t>Численность/удельный вес численности учащихся - победителей  и призеров олимпиад, смотров, конкурсов, в общей численности учащихся, в том числе:</t>
  </si>
  <si>
    <t>28/2%</t>
  </si>
  <si>
    <t>7/0,6%</t>
  </si>
  <si>
    <t>88/7%</t>
  </si>
  <si>
    <t>13/1%</t>
  </si>
  <si>
    <t>74/6%</t>
  </si>
  <si>
    <t>Регионального уровня</t>
  </si>
  <si>
    <t>Федерального уровня</t>
  </si>
  <si>
    <t>Международного уровня</t>
  </si>
  <si>
    <t>16/1%</t>
  </si>
  <si>
    <t>Численность/удельный вес численности учащихся, получающих образование с углубленным изучением отдельных учебных предметов, в общей численности учащихся</t>
  </si>
  <si>
    <t>Численность/удельный вес численности учащихся, получающих образование в рамках профильного обучения, в общей численности учащихся</t>
  </si>
  <si>
    <t>50/4%</t>
  </si>
  <si>
    <t>100/8%</t>
  </si>
  <si>
    <t>102/8%</t>
  </si>
  <si>
    <t>52/4%</t>
  </si>
  <si>
    <t>Численность/удельный вес численности обучающихся с применением дистанционных образовательных технологий, электронного обучения, в общей численноти учащихся</t>
  </si>
  <si>
    <t>Численность/удельный вес численности учащихся в рамках сетевой формы реализации образовательных программ, в общей численности учащихся</t>
  </si>
  <si>
    <t>80/54,42%</t>
  </si>
  <si>
    <t>78/69,64%</t>
  </si>
  <si>
    <t>76/65,52%</t>
  </si>
  <si>
    <t>Единица измерения</t>
  </si>
  <si>
    <t>муниципального бюджетного общеобразовательного учреждения</t>
  </si>
  <si>
    <t>"Средняя общеобразовательная школа №24" г. Кемерово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</si>
</sst>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2" fillId="0" borderId="0" xfId="0" applyNumberFormat="1" applyFont="1"/>
    <xf numFmtId="49" fontId="3" fillId="0" borderId="1" xfId="0" applyNumberFormat="1" applyFont="1" applyBorder="1" applyAlignment="1">
      <alignment horizontal="center"/>
    </xf>
    <xf numFmtId="9" fontId="2" fillId="0" borderId="0" xfId="1" applyFont="1"/>
    <xf numFmtId="0" fontId="2" fillId="0" borderId="1" xfId="0" applyFont="1" applyFill="1" applyBorder="1" applyAlignment="1">
      <alignment horizontal="right" wrapText="1"/>
    </xf>
    <xf numFmtId="49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4" fillId="0" borderId="0" xfId="0" applyFont="1"/>
    <xf numFmtId="164" fontId="2" fillId="0" borderId="0" xfId="1" applyNumberFormat="1" applyFont="1"/>
    <xf numFmtId="10" fontId="2" fillId="0" borderId="0" xfId="1" applyNumberFormat="1" applyFont="1"/>
    <xf numFmtId="1" fontId="2" fillId="0" borderId="1" xfId="0" applyNumberFormat="1" applyFont="1" applyBorder="1"/>
    <xf numFmtId="2" fontId="2" fillId="0" borderId="1" xfId="0" applyNumberFormat="1" applyFont="1" applyBorder="1"/>
    <xf numFmtId="0" fontId="3" fillId="0" borderId="1" xfId="0" applyFont="1" applyBorder="1"/>
    <xf numFmtId="0" fontId="5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92;&#1077;&#1089;&#1089;&#1080;&#1086;&#1085;&#1072;&#1083;&#1100;&#1085;&#1099;&#1077;+&#1093;&#1072;&#1088;&#1072;&#1082;&#1090;&#1077;&#1088;&#1080;&#1089;&#1090;&#1080;&#1082;&#1080;+&#1088;&#1072;&#1073;&#1086;&#1090;&#1085;&#1080;&#1082;&#1086;&#1074;+&#1086;&#1073;&#1088;&#1072;&#1079;&#1086;&#1074;&#1072;&#1090;&#1077;&#1083;&#1100;&#1085;&#1086;&#1075;&#1086;+&#1091;&#1095;&#1088;&#1077;&#1078;&#1076;&#1077;&#1085;&#1080;&#1103;+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9;&#1091;&#1083;&#1100;&#1090;&#1072;&#1090;&#1099;+&#1086;&#1073;&#1088;&#1072;&#1079;&#1086;&#1074;&#1072;&#1090;&#1077;&#1083;&#1100;&#1085;&#1086;&#1081;+&#1076;&#1077;&#1103;&#1090;&#1077;&#1083;&#1100;&#1085;&#1086;&#1089;&#1090;&#1080;+&#1054;&#1059;.+&#1054;&#1089;&#1085;&#1086;&#1074;&#1085;&#1086;&#1077;+&#1086;&#1073;&#1097;&#1077;&#1077;+&#1086;&#1073;&#1088;&#1072;&#1079;&#1086;&#1074;&#1072;&#1085;&#1080;&#1077;.+&#1059;&#1095;&#1077;&#1073;&#1085;&#1099;&#1077;+&#1076;&#1086;&#1089;&#1090;&#1080;&#1078;&#1077;&#1085;&#1080;&#1103;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9;&#1091;&#1083;&#1100;&#1090;&#1072;&#1090;&#1099;+&#1086;&#1073;&#1088;&#1072;&#1079;&#1086;&#1074;&#1072;&#1090;&#1077;&#1083;&#1100;&#1085;&#1086;&#1081;+&#1076;&#1077;&#1103;&#1090;&#1077;&#1083;&#1100;&#1085;&#1086;&#1089;&#1090;&#1080;+&#1054;&#1059;.+&#1057;&#1088;&#1077;&#1076;&#1085;&#1077;&#1077;+&#1086;&#1073;&#1097;&#1077;&#1077;+&#1086;&#1073;&#1088;&#1072;&#1079;&#1086;&#1074;&#1072;&#1085;&#1080;&#1077;.+&#1059;&#1095;&#1077;&#1073;&#1085;&#1099;&#1077;+&#1076;&#1086;&#1089;&#1090;&#1080;&#1078;&#1077;&#1085;&#1080;&#1103;_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92;&#1077;&#1089;&#1089;&#1080;&#1086;&#1085;&#1072;&#1083;&#1100;&#1085;&#1099;&#1077;+&#1093;&#1072;&#1088;&#1072;&#1082;&#1090;&#1077;&#1088;&#1080;&#1089;&#1090;&#1080;&#1082;&#1080;+&#1088;&#1072;&#1073;&#1086;&#1090;&#1085;&#1080;&#1082;&#1086;&#1074;+&#1086;&#1073;&#1088;&#1072;&#1079;&#1086;&#1074;&#1072;&#1090;&#1077;&#1083;&#1100;&#1085;&#1086;&#1075;&#1086;+&#1091;&#1095;&#1088;&#1077;&#1078;&#1076;&#1077;&#1085;&#1080;&#1103;+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9;&#1091;&#1083;&#1100;&#1090;&#1072;&#1090;&#1099;+&#1086;&#1073;&#1088;&#1072;&#1079;&#1086;&#1074;&#1072;&#1090;&#1077;&#1083;&#1100;&#1085;&#1086;&#1081;+&#1076;&#1077;&#1103;&#1090;&#1077;&#1083;&#1100;&#1085;&#1086;&#1089;&#1090;&#1080;+&#1054;&#1059;.+&#1054;&#1089;&#1085;&#1086;&#1074;&#1085;&#1086;&#1077;+&#1086;&#1073;&#1097;&#1077;&#1077;+&#1086;&#1073;&#1088;&#1072;&#1079;&#1086;&#1074;&#1072;&#1085;&#1080;&#1077;.+&#1059;&#1095;&#1077;&#1073;&#1085;&#1099;&#1077;+&#1076;&#1086;&#1089;&#1090;&#1080;&#1078;&#1077;&#1085;&#1080;&#1103;_201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9;&#1091;&#1083;&#1100;&#1090;&#1072;&#1090;&#1099;+&#1086;&#1073;&#1088;&#1072;&#1079;&#1086;&#1074;&#1072;&#1090;&#1077;&#1083;&#1100;&#1085;&#1086;&#1081;+&#1076;&#1077;&#1103;&#1090;&#1077;&#1083;&#1100;&#1085;&#1086;&#1089;&#1090;&#1080;+&#1054;&#1059;.+&#1057;&#1088;&#1077;&#1076;&#1085;&#1077;&#1077;+&#1086;&#1073;&#1097;&#1077;&#1077;+&#1086;&#1073;&#1088;&#1072;&#1079;&#1086;&#1074;&#1072;&#1085;&#1080;&#1077;.+&#1059;&#1095;&#1077;&#1073;&#1085;&#1099;&#1077;+&#1076;&#1086;&#1089;&#1090;&#1080;&#1078;&#1077;&#1085;&#1080;&#1103;_201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92;&#1077;&#1089;&#1089;&#1080;&#1086;&#1085;&#1072;&#1083;&#1100;&#1085;&#1099;&#1077;+&#1093;&#1072;&#1088;&#1072;&#1082;&#1090;&#1077;&#1088;&#1080;&#1089;&#1090;&#1080;&#1082;&#1080;+&#1088;&#1072;&#1073;&#1086;&#1090;&#1085;&#1080;&#1082;&#1086;&#1074;+&#1086;&#1073;&#1088;&#1072;&#1079;&#1086;&#1074;&#1072;&#1090;&#1077;&#1083;&#1100;&#1085;&#1086;&#1075;&#1086;+&#1091;&#1095;&#1088;&#1077;&#1078;&#1076;&#1077;&#1085;&#1080;&#1103;+(&#1085;&#1086;&#1074;&#1099;&#1081;)_24.10.2017_08.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фессиональные характеристики"/>
    </sheetNames>
    <sheetDataSet>
      <sheetData sheetId="0">
        <row r="9">
          <cell r="C9" t="str">
            <v>127/86,39%</v>
          </cell>
          <cell r="D9" t="str">
            <v>113/88,98%</v>
          </cell>
          <cell r="F9" t="str">
            <v>109/96,46%</v>
          </cell>
          <cell r="K9" t="str">
            <v>14/11,02%</v>
          </cell>
          <cell r="L9" t="str">
            <v>13/92,86%</v>
          </cell>
          <cell r="U9" t="str">
            <v>69/54,33%</v>
          </cell>
          <cell r="Y9" t="str">
            <v>51/73,91%</v>
          </cell>
          <cell r="AA9" t="str">
            <v>16/23,19%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зультаты образовательной деят"/>
    </sheetNames>
    <sheetDataSet>
      <sheetData sheetId="0">
        <row r="31">
          <cell r="C31" t="str">
            <v>6/5,88%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зультаты образовательной деят"/>
    </sheetNames>
    <sheetDataSet>
      <sheetData sheetId="0">
        <row r="35">
          <cell r="C35" t="str">
            <v>1/2,00%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фессиональные характеристики"/>
    </sheetNames>
    <sheetDataSet>
      <sheetData sheetId="0">
        <row r="9">
          <cell r="C9" t="str">
            <v>93/83,04%</v>
          </cell>
          <cell r="D9" t="str">
            <v>84/90,32%</v>
          </cell>
          <cell r="F9" t="str">
            <v>77/91,67%</v>
          </cell>
          <cell r="K9" t="str">
            <v>9/9,68%</v>
          </cell>
          <cell r="L9" t="str">
            <v>8/88,89%</v>
          </cell>
          <cell r="U9" t="str">
            <v>70/75,27%</v>
          </cell>
          <cell r="Y9" t="str">
            <v>56/80,0%</v>
          </cell>
          <cell r="AA9" t="str">
            <v>14/20,0%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зультаты образовательной деят"/>
    </sheetNames>
    <sheetDataSet>
      <sheetData sheetId="0">
        <row r="31">
          <cell r="C31" t="str">
            <v>8/6,11%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зультаты образовательной деят"/>
    </sheetNames>
    <sheetDataSet>
      <sheetData sheetId="0">
        <row r="29">
          <cell r="C29" t="str">
            <v>1/1,92%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фессиональные характеристики"/>
    </sheetNames>
    <sheetDataSet>
      <sheetData sheetId="0">
        <row r="9">
          <cell r="D9" t="str">
            <v>88/91,67%</v>
          </cell>
          <cell r="F9" t="str">
            <v>83/94,32%</v>
          </cell>
          <cell r="K9" t="str">
            <v>8/8,33%</v>
          </cell>
          <cell r="L9" t="str">
            <v>7/87,50%</v>
          </cell>
          <cell r="U9" t="str">
            <v>72/75,00%</v>
          </cell>
          <cell r="Y9" t="str">
            <v>55/76,39%</v>
          </cell>
          <cell r="AA9" t="str">
            <v>17/23,61%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Normal="100" workbookViewId="0">
      <selection activeCell="A3" sqref="A3:C3"/>
    </sheetView>
  </sheetViews>
  <sheetFormatPr defaultColWidth="9.109375" defaultRowHeight="13.8" x14ac:dyDescent="0.25"/>
  <cols>
    <col min="1" max="1" width="7.33203125" style="5" customWidth="1"/>
    <col min="2" max="2" width="66.77734375" style="1" customWidth="1"/>
    <col min="3" max="3" width="11.44140625" style="1" customWidth="1"/>
    <col min="4" max="16384" width="9.109375" style="1"/>
  </cols>
  <sheetData>
    <row r="1" spans="1:9" ht="17.399999999999999" x14ac:dyDescent="0.3">
      <c r="A1" s="20" t="s">
        <v>0</v>
      </c>
      <c r="B1" s="20"/>
      <c r="C1" s="20"/>
      <c r="D1" s="2"/>
      <c r="E1" s="2"/>
      <c r="F1" s="2"/>
      <c r="G1" s="2"/>
      <c r="H1" s="2"/>
      <c r="I1" s="2"/>
    </row>
    <row r="2" spans="1:9" ht="17.399999999999999" x14ac:dyDescent="0.3">
      <c r="A2" s="20" t="s">
        <v>157</v>
      </c>
      <c r="B2" s="20"/>
      <c r="C2" s="20"/>
      <c r="D2" s="2"/>
      <c r="E2" s="2"/>
      <c r="F2" s="2"/>
      <c r="G2" s="2"/>
      <c r="H2" s="2"/>
      <c r="I2" s="2"/>
    </row>
    <row r="3" spans="1:9" ht="17.399999999999999" x14ac:dyDescent="0.3">
      <c r="A3" s="20" t="s">
        <v>158</v>
      </c>
      <c r="B3" s="20"/>
      <c r="C3" s="20"/>
      <c r="D3" s="2"/>
      <c r="E3" s="2"/>
      <c r="F3" s="2"/>
      <c r="G3" s="2"/>
      <c r="H3" s="2"/>
      <c r="I3" s="2"/>
    </row>
    <row r="4" spans="1:9" ht="17.399999999999999" x14ac:dyDescent="0.3">
      <c r="A4" s="20" t="s">
        <v>2</v>
      </c>
      <c r="B4" s="20"/>
      <c r="C4" s="20"/>
      <c r="D4" s="2"/>
      <c r="E4" s="2"/>
      <c r="F4" s="2"/>
      <c r="G4" s="2"/>
      <c r="H4" s="2"/>
      <c r="I4" s="2"/>
    </row>
    <row r="5" spans="1:9" ht="27.6" x14ac:dyDescent="0.25">
      <c r="A5" s="6" t="s">
        <v>3</v>
      </c>
      <c r="B5" s="3" t="s">
        <v>4</v>
      </c>
      <c r="C5" s="4" t="s">
        <v>156</v>
      </c>
    </row>
    <row r="6" spans="1:9" x14ac:dyDescent="0.25">
      <c r="A6" s="9" t="s">
        <v>6</v>
      </c>
      <c r="B6" s="19" t="s">
        <v>7</v>
      </c>
      <c r="C6" s="10"/>
    </row>
    <row r="7" spans="1:9" x14ac:dyDescent="0.25">
      <c r="A7" s="9" t="s">
        <v>8</v>
      </c>
      <c r="B7" s="10" t="s">
        <v>9</v>
      </c>
      <c r="C7" s="10">
        <v>1225</v>
      </c>
    </row>
    <row r="8" spans="1:9" ht="27.6" x14ac:dyDescent="0.25">
      <c r="A8" s="9" t="s">
        <v>12</v>
      </c>
      <c r="B8" s="11" t="s">
        <v>13</v>
      </c>
      <c r="C8" s="10">
        <v>540</v>
      </c>
    </row>
    <row r="9" spans="1:9" ht="27.6" x14ac:dyDescent="0.25">
      <c r="A9" s="9" t="s">
        <v>16</v>
      </c>
      <c r="B9" s="11" t="s">
        <v>14</v>
      </c>
      <c r="C9" s="10">
        <v>585</v>
      </c>
    </row>
    <row r="10" spans="1:9" ht="27.6" x14ac:dyDescent="0.25">
      <c r="A10" s="9" t="s">
        <v>17</v>
      </c>
      <c r="B10" s="11" t="s">
        <v>15</v>
      </c>
      <c r="C10" s="10">
        <v>100</v>
      </c>
    </row>
    <row r="11" spans="1:9" ht="41.4" x14ac:dyDescent="0.25">
      <c r="A11" s="9" t="s">
        <v>18</v>
      </c>
      <c r="B11" s="11" t="s">
        <v>19</v>
      </c>
      <c r="C11" s="10">
        <f>288+258+34</f>
        <v>580</v>
      </c>
    </row>
    <row r="12" spans="1:9" ht="27.6" x14ac:dyDescent="0.25">
      <c r="A12" s="9" t="s">
        <v>20</v>
      </c>
      <c r="B12" s="11" t="s">
        <v>21</v>
      </c>
      <c r="C12" s="10">
        <v>4.3</v>
      </c>
    </row>
    <row r="13" spans="1:9" ht="27.6" x14ac:dyDescent="0.25">
      <c r="A13" s="9" t="s">
        <v>22</v>
      </c>
      <c r="B13" s="11" t="s">
        <v>23</v>
      </c>
      <c r="C13" s="10">
        <v>3.4</v>
      </c>
    </row>
    <row r="14" spans="1:9" ht="27.6" x14ac:dyDescent="0.25">
      <c r="A14" s="9" t="s">
        <v>24</v>
      </c>
      <c r="B14" s="11" t="s">
        <v>25</v>
      </c>
      <c r="C14" s="10">
        <v>74</v>
      </c>
    </row>
    <row r="15" spans="1:9" ht="27.6" x14ac:dyDescent="0.25">
      <c r="A15" s="9" t="s">
        <v>26</v>
      </c>
      <c r="B15" s="11" t="s">
        <v>27</v>
      </c>
      <c r="C15" s="10">
        <v>3.8</v>
      </c>
    </row>
    <row r="16" spans="1:9" ht="55.2" x14ac:dyDescent="0.25">
      <c r="A16" s="9" t="s">
        <v>28</v>
      </c>
      <c r="B16" s="11" t="s">
        <v>29</v>
      </c>
      <c r="C16" s="12" t="s">
        <v>130</v>
      </c>
    </row>
    <row r="17" spans="1:4" ht="55.2" x14ac:dyDescent="0.25">
      <c r="A17" s="9" t="s">
        <v>30</v>
      </c>
      <c r="B17" s="11" t="s">
        <v>31</v>
      </c>
      <c r="C17" s="12" t="s">
        <v>130</v>
      </c>
    </row>
    <row r="18" spans="1:4" ht="69" x14ac:dyDescent="0.25">
      <c r="A18" s="9" t="s">
        <v>32</v>
      </c>
      <c r="B18" s="11" t="s">
        <v>33</v>
      </c>
      <c r="C18" s="10">
        <v>0</v>
      </c>
    </row>
    <row r="19" spans="1:4" ht="69" x14ac:dyDescent="0.25">
      <c r="A19" s="9" t="s">
        <v>34</v>
      </c>
      <c r="B19" s="11" t="s">
        <v>35</v>
      </c>
      <c r="C19" s="10">
        <v>0</v>
      </c>
    </row>
    <row r="20" spans="1:4" ht="41.4" x14ac:dyDescent="0.25">
      <c r="A20" s="9" t="s">
        <v>36</v>
      </c>
      <c r="B20" s="11" t="s">
        <v>37</v>
      </c>
      <c r="C20" s="10">
        <v>0</v>
      </c>
    </row>
    <row r="21" spans="1:4" ht="41.4" x14ac:dyDescent="0.25">
      <c r="A21" s="9" t="s">
        <v>38</v>
      </c>
      <c r="B21" s="11" t="s">
        <v>39</v>
      </c>
      <c r="C21" s="10">
        <v>0</v>
      </c>
    </row>
    <row r="22" spans="1:4" ht="55.2" x14ac:dyDescent="0.25">
      <c r="A22" s="9" t="s">
        <v>43</v>
      </c>
      <c r="B22" s="11" t="s">
        <v>44</v>
      </c>
      <c r="C22" s="8" t="s">
        <v>45</v>
      </c>
    </row>
    <row r="23" spans="1:4" ht="55.2" x14ac:dyDescent="0.25">
      <c r="A23" s="9" t="s">
        <v>46</v>
      </c>
      <c r="B23" s="11" t="s">
        <v>47</v>
      </c>
      <c r="C23" s="10">
        <v>0</v>
      </c>
    </row>
    <row r="24" spans="1:4" ht="41.4" x14ac:dyDescent="0.25">
      <c r="A24" s="9" t="s">
        <v>48</v>
      </c>
      <c r="B24" s="11" t="s">
        <v>49</v>
      </c>
      <c r="C24" s="12" t="s">
        <v>136</v>
      </c>
      <c r="D24" s="7"/>
    </row>
    <row r="25" spans="1:4" ht="45.75" customHeight="1" x14ac:dyDescent="0.25">
      <c r="A25" s="9" t="s">
        <v>50</v>
      </c>
      <c r="B25" s="11" t="s">
        <v>135</v>
      </c>
      <c r="C25" s="12" t="s">
        <v>137</v>
      </c>
      <c r="D25" s="15"/>
    </row>
    <row r="26" spans="1:4" x14ac:dyDescent="0.25">
      <c r="A26" s="9" t="s">
        <v>51</v>
      </c>
      <c r="B26" s="11" t="s">
        <v>141</v>
      </c>
      <c r="C26" s="10">
        <v>2</v>
      </c>
      <c r="D26" s="7"/>
    </row>
    <row r="27" spans="1:4" x14ac:dyDescent="0.25">
      <c r="A27" s="9" t="s">
        <v>52</v>
      </c>
      <c r="B27" s="11" t="s">
        <v>142</v>
      </c>
      <c r="C27" s="10">
        <v>0</v>
      </c>
    </row>
    <row r="28" spans="1:4" x14ac:dyDescent="0.25">
      <c r="A28" s="9" t="s">
        <v>53</v>
      </c>
      <c r="B28" s="11" t="s">
        <v>143</v>
      </c>
      <c r="C28" s="10">
        <v>0</v>
      </c>
    </row>
    <row r="29" spans="1:4" ht="60" customHeight="1" x14ac:dyDescent="0.25">
      <c r="A29" s="9" t="s">
        <v>54</v>
      </c>
      <c r="B29" s="11" t="s">
        <v>145</v>
      </c>
      <c r="C29" s="10">
        <v>0</v>
      </c>
    </row>
    <row r="30" spans="1:4" ht="41.4" x14ac:dyDescent="0.25">
      <c r="A30" s="9" t="s">
        <v>55</v>
      </c>
      <c r="B30" s="11" t="s">
        <v>146</v>
      </c>
      <c r="C30" s="12" t="s">
        <v>148</v>
      </c>
      <c r="D30" s="7"/>
    </row>
    <row r="31" spans="1:4" ht="45.75" customHeight="1" x14ac:dyDescent="0.25">
      <c r="A31" s="9" t="s">
        <v>56</v>
      </c>
      <c r="B31" s="11" t="s">
        <v>151</v>
      </c>
      <c r="C31" s="10">
        <v>0</v>
      </c>
    </row>
    <row r="32" spans="1:4" ht="46.5" customHeight="1" x14ac:dyDescent="0.25">
      <c r="A32" s="9" t="s">
        <v>57</v>
      </c>
      <c r="B32" s="11" t="s">
        <v>152</v>
      </c>
      <c r="C32" s="10"/>
    </row>
    <row r="33" spans="1:3" ht="27.6" x14ac:dyDescent="0.25">
      <c r="A33" s="9" t="s">
        <v>58</v>
      </c>
      <c r="B33" s="11" t="s">
        <v>61</v>
      </c>
      <c r="C33" s="12" t="str">
        <f>'[1]Профессиональные характеристики'!$C$9</f>
        <v>127/86,39%</v>
      </c>
    </row>
    <row r="34" spans="1:3" ht="41.4" x14ac:dyDescent="0.25">
      <c r="A34" s="9" t="s">
        <v>59</v>
      </c>
      <c r="B34" s="11" t="s">
        <v>62</v>
      </c>
      <c r="C34" s="8" t="str">
        <f>'[1]Профессиональные характеристики'!$D$9</f>
        <v>113/88,98%</v>
      </c>
    </row>
    <row r="35" spans="1:3" ht="55.2" x14ac:dyDescent="0.25">
      <c r="A35" s="9" t="s">
        <v>60</v>
      </c>
      <c r="B35" s="11" t="s">
        <v>63</v>
      </c>
      <c r="C35" s="12" t="str">
        <f>'[1]Профессиональные характеристики'!$F$9</f>
        <v>109/96,46%</v>
      </c>
    </row>
    <row r="36" spans="1:3" ht="41.4" x14ac:dyDescent="0.25">
      <c r="A36" s="9" t="s">
        <v>64</v>
      </c>
      <c r="B36" s="11" t="s">
        <v>66</v>
      </c>
      <c r="C36" s="12" t="str">
        <f>'[1]Профессиональные характеристики'!$K$9</f>
        <v>14/11,02%</v>
      </c>
    </row>
    <row r="37" spans="1:3" ht="55.2" x14ac:dyDescent="0.25">
      <c r="A37" s="9" t="s">
        <v>65</v>
      </c>
      <c r="B37" s="11" t="s">
        <v>67</v>
      </c>
      <c r="C37" s="12" t="str">
        <f>'[1]Профессиональные характеристики'!$L$9</f>
        <v>13/92,86%</v>
      </c>
    </row>
    <row r="38" spans="1:3" ht="55.2" x14ac:dyDescent="0.25">
      <c r="A38" s="9" t="s">
        <v>68</v>
      </c>
      <c r="B38" s="11" t="s">
        <v>74</v>
      </c>
      <c r="C38" s="12" t="str">
        <f>'[1]Профессиональные характеристики'!$U$9</f>
        <v>69/54,33%</v>
      </c>
    </row>
    <row r="39" spans="1:3" x14ac:dyDescent="0.25">
      <c r="A39" s="9" t="s">
        <v>69</v>
      </c>
      <c r="B39" s="10" t="s">
        <v>72</v>
      </c>
      <c r="C39" s="12" t="str">
        <f>'[1]Профессиональные характеристики'!$Y$9</f>
        <v>51/73,91%</v>
      </c>
    </row>
    <row r="40" spans="1:3" x14ac:dyDescent="0.25">
      <c r="A40" s="9" t="s">
        <v>70</v>
      </c>
      <c r="B40" s="10" t="s">
        <v>73</v>
      </c>
      <c r="C40" s="12" t="str">
        <f>'[1]Профессиональные характеристики'!$AA$9</f>
        <v>16/23,19%</v>
      </c>
    </row>
    <row r="41" spans="1:3" ht="27.6" x14ac:dyDescent="0.25">
      <c r="A41" s="9" t="s">
        <v>75</v>
      </c>
      <c r="B41" s="11" t="s">
        <v>76</v>
      </c>
      <c r="C41" s="10"/>
    </row>
    <row r="42" spans="1:3" x14ac:dyDescent="0.25">
      <c r="A42" s="9" t="s">
        <v>77</v>
      </c>
      <c r="B42" s="10" t="s">
        <v>78</v>
      </c>
      <c r="C42" s="12" t="s">
        <v>89</v>
      </c>
    </row>
    <row r="43" spans="1:3" x14ac:dyDescent="0.25">
      <c r="A43" s="9" t="s">
        <v>79</v>
      </c>
      <c r="B43" s="10" t="s">
        <v>80</v>
      </c>
      <c r="C43" s="12" t="s">
        <v>90</v>
      </c>
    </row>
    <row r="44" spans="1:3" ht="41.4" x14ac:dyDescent="0.25">
      <c r="A44" s="9" t="s">
        <v>81</v>
      </c>
      <c r="B44" s="11" t="s">
        <v>82</v>
      </c>
      <c r="C44" s="12" t="s">
        <v>85</v>
      </c>
    </row>
    <row r="45" spans="1:3" ht="41.4" x14ac:dyDescent="0.25">
      <c r="A45" s="9" t="s">
        <v>83</v>
      </c>
      <c r="B45" s="11" t="s">
        <v>84</v>
      </c>
      <c r="C45" s="12" t="s">
        <v>88</v>
      </c>
    </row>
    <row r="46" spans="1:3" ht="110.4" x14ac:dyDescent="0.25">
      <c r="A46" s="9" t="s">
        <v>97</v>
      </c>
      <c r="B46" s="11" t="s">
        <v>98</v>
      </c>
      <c r="C46" s="10" t="s">
        <v>153</v>
      </c>
    </row>
    <row r="47" spans="1:3" ht="96.6" x14ac:dyDescent="0.25">
      <c r="A47" s="9" t="s">
        <v>99</v>
      </c>
      <c r="B47" s="11" t="s">
        <v>100</v>
      </c>
      <c r="C47" s="10"/>
    </row>
    <row r="48" spans="1:3" x14ac:dyDescent="0.25">
      <c r="A48" s="9" t="s">
        <v>101</v>
      </c>
      <c r="B48" s="19" t="s">
        <v>102</v>
      </c>
      <c r="C48" s="10"/>
    </row>
    <row r="49" spans="1:3" x14ac:dyDescent="0.25">
      <c r="A49" s="9" t="s">
        <v>103</v>
      </c>
      <c r="B49" s="10" t="s">
        <v>104</v>
      </c>
      <c r="C49" s="18">
        <f>88/1225</f>
        <v>7.1836734693877552E-2</v>
      </c>
    </row>
    <row r="50" spans="1:3" ht="55.2" x14ac:dyDescent="0.25">
      <c r="A50" s="9" t="s">
        <v>105</v>
      </c>
      <c r="B50" s="11" t="s">
        <v>106</v>
      </c>
      <c r="C50" s="17">
        <f>(14988+19+20)/1225</f>
        <v>12.266938775510203</v>
      </c>
    </row>
    <row r="51" spans="1:3" ht="27.6" x14ac:dyDescent="0.25">
      <c r="A51" s="9" t="s">
        <v>107</v>
      </c>
      <c r="B51" s="11" t="s">
        <v>108</v>
      </c>
      <c r="C51" s="12" t="s">
        <v>109</v>
      </c>
    </row>
    <row r="52" spans="1:3" x14ac:dyDescent="0.25">
      <c r="A52" s="9" t="s">
        <v>110</v>
      </c>
      <c r="B52" s="10" t="s">
        <v>111</v>
      </c>
      <c r="C52" s="12" t="s">
        <v>131</v>
      </c>
    </row>
    <row r="53" spans="1:3" ht="41.4" x14ac:dyDescent="0.25">
      <c r="A53" s="9" t="s">
        <v>112</v>
      </c>
      <c r="B53" s="11" t="s">
        <v>113</v>
      </c>
      <c r="C53" s="12" t="s">
        <v>109</v>
      </c>
    </row>
    <row r="54" spans="1:3" x14ac:dyDescent="0.25">
      <c r="A54" s="9" t="s">
        <v>114</v>
      </c>
      <c r="B54" s="10" t="s">
        <v>115</v>
      </c>
      <c r="C54" s="12" t="s">
        <v>109</v>
      </c>
    </row>
    <row r="55" spans="1:3" ht="27.6" x14ac:dyDescent="0.25">
      <c r="A55" s="9" t="s">
        <v>116</v>
      </c>
      <c r="B55" s="11" t="s">
        <v>117</v>
      </c>
      <c r="C55" s="12" t="s">
        <v>131</v>
      </c>
    </row>
    <row r="56" spans="1:3" ht="27.6" x14ac:dyDescent="0.25">
      <c r="A56" s="9" t="s">
        <v>118</v>
      </c>
      <c r="B56" s="11" t="s">
        <v>120</v>
      </c>
      <c r="C56" s="12" t="s">
        <v>109</v>
      </c>
    </row>
    <row r="57" spans="1:3" x14ac:dyDescent="0.25">
      <c r="A57" s="9" t="s">
        <v>119</v>
      </c>
      <c r="B57" s="10" t="s">
        <v>121</v>
      </c>
      <c r="C57" s="12" t="s">
        <v>109</v>
      </c>
    </row>
    <row r="58" spans="1:3" ht="55.2" x14ac:dyDescent="0.25">
      <c r="A58" s="9" t="s">
        <v>122</v>
      </c>
      <c r="B58" s="11" t="s">
        <v>123</v>
      </c>
      <c r="C58" s="12" t="s">
        <v>132</v>
      </c>
    </row>
    <row r="59" spans="1:3" ht="41.4" x14ac:dyDescent="0.25">
      <c r="A59" s="9" t="s">
        <v>124</v>
      </c>
      <c r="B59" s="11" t="s">
        <v>125</v>
      </c>
      <c r="C59" s="10">
        <v>2.2000000000000002</v>
      </c>
    </row>
  </sheetData>
  <mergeCells count="4">
    <mergeCell ref="A1:C1"/>
    <mergeCell ref="A2:C2"/>
    <mergeCell ref="A3:C3"/>
    <mergeCell ref="A4:C4"/>
  </mergeCells>
  <pageMargins left="0.9055118110236221" right="0.5118110236220472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sqref="A1:C4"/>
    </sheetView>
  </sheetViews>
  <sheetFormatPr defaultColWidth="9.109375" defaultRowHeight="13.8" x14ac:dyDescent="0.25"/>
  <cols>
    <col min="1" max="1" width="7.33203125" style="5" customWidth="1"/>
    <col min="2" max="2" width="63.88671875" style="1" customWidth="1"/>
    <col min="3" max="3" width="12.44140625" style="1" customWidth="1"/>
    <col min="4" max="16384" width="9.109375" style="1"/>
  </cols>
  <sheetData>
    <row r="1" spans="1:9" ht="17.399999999999999" x14ac:dyDescent="0.3">
      <c r="A1" s="20" t="s">
        <v>0</v>
      </c>
      <c r="B1" s="20"/>
      <c r="C1" s="20"/>
      <c r="D1" s="2"/>
      <c r="E1" s="2"/>
      <c r="F1" s="2"/>
      <c r="G1" s="2"/>
      <c r="H1" s="2"/>
      <c r="I1" s="2"/>
    </row>
    <row r="2" spans="1:9" ht="17.399999999999999" x14ac:dyDescent="0.3">
      <c r="A2" s="20" t="s">
        <v>157</v>
      </c>
      <c r="B2" s="20"/>
      <c r="C2" s="20"/>
      <c r="D2" s="2"/>
      <c r="E2" s="2"/>
      <c r="F2" s="2"/>
      <c r="G2" s="2"/>
      <c r="H2" s="2"/>
      <c r="I2" s="2"/>
    </row>
    <row r="3" spans="1:9" ht="17.399999999999999" x14ac:dyDescent="0.3">
      <c r="A3" s="20" t="s">
        <v>158</v>
      </c>
      <c r="B3" s="20"/>
      <c r="C3" s="20"/>
      <c r="D3" s="2"/>
      <c r="E3" s="2"/>
      <c r="F3" s="2"/>
      <c r="G3" s="2"/>
      <c r="H3" s="2"/>
      <c r="I3" s="2"/>
    </row>
    <row r="4" spans="1:9" ht="17.399999999999999" x14ac:dyDescent="0.3">
      <c r="A4" s="20" t="s">
        <v>11</v>
      </c>
      <c r="B4" s="20"/>
      <c r="C4" s="20"/>
      <c r="D4" s="2"/>
      <c r="E4" s="2"/>
      <c r="F4" s="2"/>
      <c r="G4" s="2"/>
      <c r="H4" s="2"/>
      <c r="I4" s="2"/>
    </row>
    <row r="5" spans="1:9" ht="27.6" x14ac:dyDescent="0.25">
      <c r="A5" s="6" t="s">
        <v>3</v>
      </c>
      <c r="B5" s="3" t="s">
        <v>4</v>
      </c>
      <c r="C5" s="4" t="s">
        <v>5</v>
      </c>
    </row>
    <row r="6" spans="1:9" x14ac:dyDescent="0.25">
      <c r="A6" s="9" t="s">
        <v>6</v>
      </c>
      <c r="B6" s="10" t="s">
        <v>7</v>
      </c>
      <c r="C6" s="10"/>
    </row>
    <row r="7" spans="1:9" x14ac:dyDescent="0.25">
      <c r="A7" s="9" t="s">
        <v>8</v>
      </c>
      <c r="B7" s="10" t="s">
        <v>9</v>
      </c>
      <c r="C7" s="10">
        <v>1279</v>
      </c>
    </row>
    <row r="8" spans="1:9" ht="27.6" x14ac:dyDescent="0.25">
      <c r="A8" s="9" t="s">
        <v>12</v>
      </c>
      <c r="B8" s="11" t="s">
        <v>13</v>
      </c>
      <c r="C8" s="10">
        <v>555</v>
      </c>
    </row>
    <row r="9" spans="1:9" ht="27.6" x14ac:dyDescent="0.25">
      <c r="A9" s="9" t="s">
        <v>16</v>
      </c>
      <c r="B9" s="11" t="s">
        <v>14</v>
      </c>
      <c r="C9" s="10">
        <v>622</v>
      </c>
    </row>
    <row r="10" spans="1:9" ht="27.6" x14ac:dyDescent="0.25">
      <c r="A10" s="9" t="s">
        <v>17</v>
      </c>
      <c r="B10" s="11" t="s">
        <v>15</v>
      </c>
      <c r="C10" s="10">
        <v>102</v>
      </c>
    </row>
    <row r="11" spans="1:9" ht="41.4" x14ac:dyDescent="0.25">
      <c r="A11" s="9" t="s">
        <v>18</v>
      </c>
      <c r="B11" s="11" t="s">
        <v>19</v>
      </c>
      <c r="C11" s="10">
        <f>55+298+258</f>
        <v>611</v>
      </c>
    </row>
    <row r="12" spans="1:9" ht="27.6" x14ac:dyDescent="0.25">
      <c r="A12" s="9" t="s">
        <v>20</v>
      </c>
      <c r="B12" s="11" t="s">
        <v>21</v>
      </c>
      <c r="C12" s="10">
        <v>4</v>
      </c>
    </row>
    <row r="13" spans="1:9" ht="27.6" x14ac:dyDescent="0.25">
      <c r="A13" s="9" t="s">
        <v>22</v>
      </c>
      <c r="B13" s="11" t="s">
        <v>23</v>
      </c>
      <c r="C13" s="10">
        <v>3.7</v>
      </c>
    </row>
    <row r="14" spans="1:9" ht="27.6" x14ac:dyDescent="0.25">
      <c r="A14" s="9" t="s">
        <v>24</v>
      </c>
      <c r="B14" s="11" t="s">
        <v>25</v>
      </c>
      <c r="C14" s="10">
        <v>67</v>
      </c>
    </row>
    <row r="15" spans="1:9" ht="27.6" x14ac:dyDescent="0.25">
      <c r="A15" s="9" t="s">
        <v>26</v>
      </c>
      <c r="B15" s="11" t="s">
        <v>27</v>
      </c>
      <c r="C15" s="10">
        <v>4</v>
      </c>
    </row>
    <row r="16" spans="1:9" ht="55.2" x14ac:dyDescent="0.25">
      <c r="A16" s="9" t="s">
        <v>28</v>
      </c>
      <c r="B16" s="11" t="s">
        <v>29</v>
      </c>
      <c r="C16" s="12" t="s">
        <v>128</v>
      </c>
      <c r="D16" s="16"/>
    </row>
    <row r="17" spans="1:4" ht="55.2" x14ac:dyDescent="0.25">
      <c r="A17" s="9" t="s">
        <v>30</v>
      </c>
      <c r="B17" s="11" t="s">
        <v>31</v>
      </c>
      <c r="C17" s="12" t="s">
        <v>129</v>
      </c>
      <c r="D17" s="16"/>
    </row>
    <row r="18" spans="1:4" ht="69" x14ac:dyDescent="0.25">
      <c r="A18" s="9" t="s">
        <v>32</v>
      </c>
      <c r="B18" s="11" t="s">
        <v>33</v>
      </c>
      <c r="C18" s="10">
        <v>0</v>
      </c>
    </row>
    <row r="19" spans="1:4" ht="69" x14ac:dyDescent="0.25">
      <c r="A19" s="9" t="s">
        <v>34</v>
      </c>
      <c r="B19" s="11" t="s">
        <v>35</v>
      </c>
      <c r="C19" s="10">
        <v>0</v>
      </c>
    </row>
    <row r="20" spans="1:4" ht="41.4" x14ac:dyDescent="0.25">
      <c r="A20" s="9" t="s">
        <v>36</v>
      </c>
      <c r="B20" s="11" t="s">
        <v>37</v>
      </c>
      <c r="C20" s="12" t="s">
        <v>42</v>
      </c>
    </row>
    <row r="21" spans="1:4" ht="41.4" x14ac:dyDescent="0.25">
      <c r="A21" s="9" t="s">
        <v>38</v>
      </c>
      <c r="B21" s="11" t="s">
        <v>39</v>
      </c>
      <c r="C21" s="10">
        <v>0</v>
      </c>
    </row>
    <row r="22" spans="1:4" ht="55.2" x14ac:dyDescent="0.25">
      <c r="A22" s="9" t="s">
        <v>43</v>
      </c>
      <c r="B22" s="11" t="s">
        <v>44</v>
      </c>
      <c r="C22" s="12" t="str">
        <f>'[2]Результаты образовательной деят'!$C$31</f>
        <v>6/5,88%</v>
      </c>
    </row>
    <row r="23" spans="1:4" ht="55.2" x14ac:dyDescent="0.25">
      <c r="A23" s="9" t="s">
        <v>46</v>
      </c>
      <c r="B23" s="11" t="s">
        <v>47</v>
      </c>
      <c r="C23" s="12" t="str">
        <f>'[3]Результаты образовательной деят'!$C$35</f>
        <v>1/2,00%</v>
      </c>
    </row>
    <row r="24" spans="1:4" ht="41.4" x14ac:dyDescent="0.25">
      <c r="A24" s="9" t="s">
        <v>48</v>
      </c>
      <c r="B24" s="11" t="s">
        <v>49</v>
      </c>
      <c r="C24" s="12" t="s">
        <v>138</v>
      </c>
      <c r="D24" s="7"/>
    </row>
    <row r="25" spans="1:4" ht="41.4" x14ac:dyDescent="0.25">
      <c r="A25" s="9" t="s">
        <v>50</v>
      </c>
      <c r="B25" s="11" t="s">
        <v>135</v>
      </c>
      <c r="C25" s="12" t="s">
        <v>139</v>
      </c>
      <c r="D25" s="7"/>
    </row>
    <row r="26" spans="1:4" x14ac:dyDescent="0.25">
      <c r="A26" s="9" t="s">
        <v>51</v>
      </c>
      <c r="B26" s="11" t="s">
        <v>141</v>
      </c>
      <c r="C26" s="10">
        <v>2</v>
      </c>
    </row>
    <row r="27" spans="1:4" x14ac:dyDescent="0.25">
      <c r="A27" s="9" t="s">
        <v>52</v>
      </c>
      <c r="B27" s="11" t="s">
        <v>142</v>
      </c>
      <c r="C27" s="10">
        <v>1</v>
      </c>
    </row>
    <row r="28" spans="1:4" x14ac:dyDescent="0.25">
      <c r="A28" s="9" t="s">
        <v>53</v>
      </c>
      <c r="B28" s="11" t="s">
        <v>143</v>
      </c>
      <c r="C28" s="10">
        <v>0</v>
      </c>
    </row>
    <row r="29" spans="1:4" ht="55.2" x14ac:dyDescent="0.25">
      <c r="A29" s="9" t="s">
        <v>54</v>
      </c>
      <c r="B29" s="11" t="s">
        <v>145</v>
      </c>
      <c r="C29" s="12" t="s">
        <v>147</v>
      </c>
      <c r="D29" s="7"/>
    </row>
    <row r="30" spans="1:4" ht="41.4" x14ac:dyDescent="0.25">
      <c r="A30" s="9" t="s">
        <v>55</v>
      </c>
      <c r="B30" s="11" t="s">
        <v>146</v>
      </c>
      <c r="C30" s="12" t="s">
        <v>149</v>
      </c>
      <c r="D30" s="7"/>
    </row>
    <row r="31" spans="1:4" ht="44.25" customHeight="1" x14ac:dyDescent="0.25">
      <c r="A31" s="9" t="s">
        <v>56</v>
      </c>
      <c r="B31" s="11" t="s">
        <v>151</v>
      </c>
      <c r="C31" s="10">
        <v>0</v>
      </c>
    </row>
    <row r="32" spans="1:4" ht="41.4" x14ac:dyDescent="0.25">
      <c r="A32" s="9" t="s">
        <v>57</v>
      </c>
      <c r="B32" s="11" t="s">
        <v>152</v>
      </c>
      <c r="C32" s="10"/>
    </row>
    <row r="33" spans="1:3" ht="27.6" x14ac:dyDescent="0.25">
      <c r="A33" s="9" t="s">
        <v>58</v>
      </c>
      <c r="B33" s="11" t="str">
        <f>'2015'!B33</f>
        <v>Общая численность педагогических работников, в том числе:</v>
      </c>
      <c r="C33" s="12" t="str">
        <f>'[4]Профессиональные характеристики'!$C$9</f>
        <v>93/83,04%</v>
      </c>
    </row>
    <row r="34" spans="1:3" ht="41.4" x14ac:dyDescent="0.25">
      <c r="A34" s="9" t="s">
        <v>59</v>
      </c>
      <c r="B34" s="11" t="str">
        <f>'2015'!B34</f>
        <v>Численность/удельный вес педагогических работников, имеющих высшее образование, в общей численности педагогических работников</v>
      </c>
      <c r="C34" s="12" t="str">
        <f>'[4]Профессиональные характеристики'!$D$9</f>
        <v>84/90,32%</v>
      </c>
    </row>
    <row r="35" spans="1:3" ht="55.2" x14ac:dyDescent="0.25">
      <c r="A35" s="9" t="s">
        <v>60</v>
      </c>
      <c r="B35" s="11" t="str">
        <f>'2015'!B35</f>
        <v>Численность/удельный вес педагогических работников, имеющих высшее образование педагогической направленности (профиля), в общей численности педагогических работников</v>
      </c>
      <c r="C35" s="12" t="str">
        <f>'[4]Профессиональные характеристики'!$F$9</f>
        <v>77/91,67%</v>
      </c>
    </row>
    <row r="36" spans="1:3" ht="41.4" x14ac:dyDescent="0.25">
      <c r="A36" s="9" t="s">
        <v>64</v>
      </c>
      <c r="B36" s="11" t="s">
        <v>66</v>
      </c>
      <c r="C36" s="12" t="str">
        <f>'[4]Профессиональные характеристики'!$K$9</f>
        <v>9/9,68%</v>
      </c>
    </row>
    <row r="37" spans="1:3" ht="55.2" x14ac:dyDescent="0.25">
      <c r="A37" s="9" t="s">
        <v>65</v>
      </c>
      <c r="B37" s="11" t="s">
        <v>67</v>
      </c>
      <c r="C37" s="12" t="str">
        <f>'[4]Профессиональные характеристики'!$L$9</f>
        <v>8/88,89%</v>
      </c>
    </row>
    <row r="38" spans="1:3" ht="55.2" x14ac:dyDescent="0.25">
      <c r="A38" s="9" t="s">
        <v>68</v>
      </c>
      <c r="B38" s="11" t="s">
        <v>74</v>
      </c>
      <c r="C38" s="12" t="str">
        <f>'[4]Профессиональные характеристики'!$U$9</f>
        <v>70/75,27%</v>
      </c>
    </row>
    <row r="39" spans="1:3" x14ac:dyDescent="0.25">
      <c r="A39" s="9" t="s">
        <v>69</v>
      </c>
      <c r="B39" s="10" t="s">
        <v>72</v>
      </c>
      <c r="C39" s="12" t="str">
        <f>'[4]Профессиональные характеристики'!$Y$9</f>
        <v>56/80,0%</v>
      </c>
    </row>
    <row r="40" spans="1:3" x14ac:dyDescent="0.25">
      <c r="A40" s="9" t="s">
        <v>70</v>
      </c>
      <c r="B40" s="10" t="s">
        <v>73</v>
      </c>
      <c r="C40" s="12" t="str">
        <f>'[4]Профессиональные характеристики'!$AA$9</f>
        <v>14/20,0%</v>
      </c>
    </row>
    <row r="41" spans="1:3" ht="27.6" x14ac:dyDescent="0.25">
      <c r="A41" s="9" t="s">
        <v>75</v>
      </c>
      <c r="B41" s="11" t="s">
        <v>76</v>
      </c>
      <c r="C41" s="10"/>
    </row>
    <row r="42" spans="1:3" x14ac:dyDescent="0.25">
      <c r="A42" s="9" t="s">
        <v>77</v>
      </c>
      <c r="B42" s="10" t="s">
        <v>78</v>
      </c>
      <c r="C42" s="12" t="s">
        <v>91</v>
      </c>
    </row>
    <row r="43" spans="1:3" x14ac:dyDescent="0.25">
      <c r="A43" s="9" t="s">
        <v>79</v>
      </c>
      <c r="B43" s="10" t="s">
        <v>80</v>
      </c>
      <c r="C43" s="12" t="s">
        <v>92</v>
      </c>
    </row>
    <row r="44" spans="1:3" ht="41.4" x14ac:dyDescent="0.25">
      <c r="A44" s="9" t="s">
        <v>81</v>
      </c>
      <c r="B44" s="11" t="s">
        <v>82</v>
      </c>
      <c r="C44" s="12" t="s">
        <v>86</v>
      </c>
    </row>
    <row r="45" spans="1:3" ht="41.4" x14ac:dyDescent="0.25">
      <c r="A45" s="9" t="s">
        <v>83</v>
      </c>
      <c r="B45" s="11" t="s">
        <v>84</v>
      </c>
      <c r="C45" s="12" t="s">
        <v>87</v>
      </c>
    </row>
    <row r="46" spans="1:3" ht="110.4" x14ac:dyDescent="0.25">
      <c r="A46" s="9" t="s">
        <v>97</v>
      </c>
      <c r="B46" s="11" t="s">
        <v>98</v>
      </c>
      <c r="C46" s="12" t="s">
        <v>154</v>
      </c>
    </row>
    <row r="47" spans="1:3" ht="96.6" x14ac:dyDescent="0.25">
      <c r="A47" s="9" t="s">
        <v>99</v>
      </c>
      <c r="B47" s="11" t="s">
        <v>100</v>
      </c>
      <c r="C47" s="10"/>
    </row>
    <row r="48" spans="1:3" x14ac:dyDescent="0.25">
      <c r="A48" s="9" t="s">
        <v>101</v>
      </c>
      <c r="B48" s="10" t="s">
        <v>102</v>
      </c>
      <c r="C48" s="10"/>
    </row>
    <row r="49" spans="1:3" x14ac:dyDescent="0.25">
      <c r="A49" s="9" t="s">
        <v>103</v>
      </c>
      <c r="B49" s="10" t="s">
        <v>104</v>
      </c>
      <c r="C49" s="18">
        <f>88/1279</f>
        <v>6.8803752931978102E-2</v>
      </c>
    </row>
    <row r="50" spans="1:3" ht="55.2" x14ac:dyDescent="0.25">
      <c r="A50" s="9" t="s">
        <v>105</v>
      </c>
      <c r="B50" s="11" t="s">
        <v>106</v>
      </c>
      <c r="C50" s="17">
        <f>(13325+39)/1279</f>
        <v>10.448788115715402</v>
      </c>
    </row>
    <row r="51" spans="1:3" ht="27.6" x14ac:dyDescent="0.25">
      <c r="A51" s="9" t="s">
        <v>107</v>
      </c>
      <c r="B51" s="11" t="s">
        <v>108</v>
      </c>
      <c r="C51" s="12" t="s">
        <v>109</v>
      </c>
    </row>
    <row r="52" spans="1:3" x14ac:dyDescent="0.25">
      <c r="A52" s="9" t="s">
        <v>110</v>
      </c>
      <c r="B52" s="10" t="s">
        <v>111</v>
      </c>
      <c r="C52" s="12" t="s">
        <v>131</v>
      </c>
    </row>
    <row r="53" spans="1:3" ht="41.4" x14ac:dyDescent="0.25">
      <c r="A53" s="9" t="s">
        <v>112</v>
      </c>
      <c r="B53" s="11" t="s">
        <v>113</v>
      </c>
      <c r="C53" s="12" t="s">
        <v>109</v>
      </c>
    </row>
    <row r="54" spans="1:3" x14ac:dyDescent="0.25">
      <c r="A54" s="9" t="s">
        <v>114</v>
      </c>
      <c r="B54" s="10" t="s">
        <v>115</v>
      </c>
      <c r="C54" s="12" t="s">
        <v>109</v>
      </c>
    </row>
    <row r="55" spans="1:3" ht="27.6" x14ac:dyDescent="0.25">
      <c r="A55" s="9" t="s">
        <v>116</v>
      </c>
      <c r="B55" s="11" t="s">
        <v>117</v>
      </c>
      <c r="C55" s="12" t="s">
        <v>131</v>
      </c>
    </row>
    <row r="56" spans="1:3" ht="27.6" x14ac:dyDescent="0.25">
      <c r="A56" s="9" t="s">
        <v>118</v>
      </c>
      <c r="B56" s="11" t="s">
        <v>120</v>
      </c>
      <c r="C56" s="12" t="s">
        <v>109</v>
      </c>
    </row>
    <row r="57" spans="1:3" x14ac:dyDescent="0.25">
      <c r="A57" s="9" t="s">
        <v>119</v>
      </c>
      <c r="B57" s="10" t="s">
        <v>121</v>
      </c>
      <c r="C57" s="12" t="s">
        <v>109</v>
      </c>
    </row>
    <row r="58" spans="1:3" ht="55.2" x14ac:dyDescent="0.25">
      <c r="A58" s="9" t="s">
        <v>122</v>
      </c>
      <c r="B58" s="11" t="s">
        <v>123</v>
      </c>
      <c r="C58" s="12" t="s">
        <v>133</v>
      </c>
    </row>
    <row r="59" spans="1:3" ht="41.4" x14ac:dyDescent="0.25">
      <c r="A59" s="9" t="s">
        <v>124</v>
      </c>
      <c r="B59" s="11" t="s">
        <v>125</v>
      </c>
      <c r="C59" s="10">
        <v>2.2000000000000002</v>
      </c>
    </row>
  </sheetData>
  <mergeCells count="4">
    <mergeCell ref="A1:C1"/>
    <mergeCell ref="A2:C2"/>
    <mergeCell ref="A3:C3"/>
    <mergeCell ref="A4:C4"/>
  </mergeCells>
  <pageMargins left="1.1023622047244095" right="0.31496062992125984" top="0.74803149606299213" bottom="0.5511811023622047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0"/>
  <sheetViews>
    <sheetView tabSelected="1" workbookViewId="0">
      <selection activeCell="D49" sqref="D49"/>
    </sheetView>
  </sheetViews>
  <sheetFormatPr defaultColWidth="9.109375" defaultRowHeight="13.8" x14ac:dyDescent="0.25"/>
  <cols>
    <col min="1" max="1" width="7.33203125" style="1" customWidth="1"/>
    <col min="2" max="2" width="60.88671875" style="1" customWidth="1"/>
    <col min="3" max="3" width="12.44140625" style="1" customWidth="1"/>
    <col min="4" max="16384" width="9.109375" style="1"/>
  </cols>
  <sheetData>
    <row r="1" spans="1:9" ht="17.399999999999999" x14ac:dyDescent="0.3">
      <c r="A1" s="20" t="s">
        <v>0</v>
      </c>
      <c r="B1" s="20"/>
      <c r="C1" s="20"/>
      <c r="D1" s="2"/>
      <c r="E1" s="2"/>
      <c r="F1" s="2"/>
      <c r="G1" s="2"/>
      <c r="H1" s="2"/>
      <c r="I1" s="2"/>
    </row>
    <row r="2" spans="1:9" ht="17.399999999999999" x14ac:dyDescent="0.3">
      <c r="A2" s="20" t="s">
        <v>157</v>
      </c>
      <c r="B2" s="20"/>
      <c r="C2" s="20"/>
      <c r="D2" s="2"/>
      <c r="E2" s="2"/>
      <c r="F2" s="2"/>
      <c r="G2" s="2"/>
      <c r="H2" s="2"/>
      <c r="I2" s="2"/>
    </row>
    <row r="3" spans="1:9" ht="17.399999999999999" x14ac:dyDescent="0.3">
      <c r="A3" s="20" t="s">
        <v>1</v>
      </c>
      <c r="B3" s="20"/>
      <c r="C3" s="20"/>
      <c r="D3" s="2"/>
      <c r="E3" s="2"/>
      <c r="F3" s="2"/>
      <c r="G3" s="2"/>
      <c r="H3" s="2"/>
      <c r="I3" s="2"/>
    </row>
    <row r="4" spans="1:9" ht="17.399999999999999" x14ac:dyDescent="0.3">
      <c r="A4" s="20" t="s">
        <v>10</v>
      </c>
      <c r="B4" s="20"/>
      <c r="C4" s="20"/>
      <c r="D4" s="2"/>
      <c r="E4" s="2"/>
      <c r="F4" s="2"/>
      <c r="G4" s="2"/>
      <c r="H4" s="2"/>
      <c r="I4" s="2"/>
    </row>
    <row r="5" spans="1:9" ht="27.6" x14ac:dyDescent="0.25">
      <c r="A5" s="3" t="s">
        <v>3</v>
      </c>
      <c r="B5" s="3" t="s">
        <v>4</v>
      </c>
      <c r="C5" s="4" t="s">
        <v>5</v>
      </c>
    </row>
    <row r="6" spans="1:9" x14ac:dyDescent="0.25">
      <c r="A6" s="9" t="s">
        <v>6</v>
      </c>
      <c r="B6" s="10" t="s">
        <v>7</v>
      </c>
      <c r="C6" s="10"/>
    </row>
    <row r="7" spans="1:9" x14ac:dyDescent="0.25">
      <c r="A7" s="9" t="s">
        <v>8</v>
      </c>
      <c r="B7" s="10" t="s">
        <v>9</v>
      </c>
      <c r="C7" s="10">
        <v>1329</v>
      </c>
    </row>
    <row r="8" spans="1:9" ht="27.6" x14ac:dyDescent="0.25">
      <c r="A8" s="9" t="s">
        <v>12</v>
      </c>
      <c r="B8" s="11" t="s">
        <v>13</v>
      </c>
      <c r="C8" s="10">
        <v>555</v>
      </c>
    </row>
    <row r="9" spans="1:9" ht="27.6" x14ac:dyDescent="0.25">
      <c r="A9" s="9" t="s">
        <v>16</v>
      </c>
      <c r="B9" s="11" t="s">
        <v>14</v>
      </c>
      <c r="C9" s="10">
        <v>665</v>
      </c>
    </row>
    <row r="10" spans="1:9" ht="27.6" x14ac:dyDescent="0.25">
      <c r="A10" s="9" t="s">
        <v>17</v>
      </c>
      <c r="B10" s="11" t="s">
        <v>15</v>
      </c>
      <c r="C10" s="10">
        <v>109</v>
      </c>
    </row>
    <row r="11" spans="1:9" ht="41.4" x14ac:dyDescent="0.25">
      <c r="A11" s="9" t="s">
        <v>18</v>
      </c>
      <c r="B11" s="11" t="s">
        <v>19</v>
      </c>
      <c r="C11" s="13" t="s">
        <v>41</v>
      </c>
      <c r="D11" s="7"/>
    </row>
    <row r="12" spans="1:9" ht="27.6" x14ac:dyDescent="0.25">
      <c r="A12" s="9" t="s">
        <v>20</v>
      </c>
      <c r="B12" s="11" t="s">
        <v>21</v>
      </c>
      <c r="C12" s="10">
        <v>4</v>
      </c>
    </row>
    <row r="13" spans="1:9" ht="27.6" x14ac:dyDescent="0.25">
      <c r="A13" s="9" t="s">
        <v>22</v>
      </c>
      <c r="B13" s="11" t="s">
        <v>23</v>
      </c>
      <c r="C13" s="10">
        <v>3.8</v>
      </c>
    </row>
    <row r="14" spans="1:9" ht="27.6" x14ac:dyDescent="0.25">
      <c r="A14" s="9" t="s">
        <v>24</v>
      </c>
      <c r="B14" s="11" t="s">
        <v>25</v>
      </c>
      <c r="C14" s="10">
        <v>76</v>
      </c>
    </row>
    <row r="15" spans="1:9" ht="27.6" x14ac:dyDescent="0.25">
      <c r="A15" s="9" t="s">
        <v>26</v>
      </c>
      <c r="B15" s="11" t="s">
        <v>27</v>
      </c>
      <c r="C15" s="10">
        <v>4</v>
      </c>
    </row>
    <row r="16" spans="1:9" ht="55.2" x14ac:dyDescent="0.25">
      <c r="A16" s="9" t="s">
        <v>28</v>
      </c>
      <c r="B16" s="11" t="s">
        <v>29</v>
      </c>
      <c r="C16" s="12" t="s">
        <v>126</v>
      </c>
      <c r="D16" s="16"/>
    </row>
    <row r="17" spans="1:4" ht="55.2" x14ac:dyDescent="0.25">
      <c r="A17" s="9" t="s">
        <v>30</v>
      </c>
      <c r="B17" s="11" t="s">
        <v>31</v>
      </c>
      <c r="C17" s="12" t="s">
        <v>127</v>
      </c>
      <c r="D17" s="15"/>
    </row>
    <row r="18" spans="1:4" ht="69" x14ac:dyDescent="0.25">
      <c r="A18" s="9" t="s">
        <v>32</v>
      </c>
      <c r="B18" s="11" t="s">
        <v>33</v>
      </c>
      <c r="C18" s="10">
        <v>0</v>
      </c>
    </row>
    <row r="19" spans="1:4" ht="69" x14ac:dyDescent="0.25">
      <c r="A19" s="9" t="s">
        <v>34</v>
      </c>
      <c r="B19" s="11" t="s">
        <v>35</v>
      </c>
      <c r="C19" s="10">
        <v>0</v>
      </c>
    </row>
    <row r="20" spans="1:4" ht="41.4" x14ac:dyDescent="0.25">
      <c r="A20" s="9" t="s">
        <v>36</v>
      </c>
      <c r="B20" s="11" t="s">
        <v>37</v>
      </c>
      <c r="C20" s="12" t="s">
        <v>40</v>
      </c>
    </row>
    <row r="21" spans="1:4" ht="41.4" x14ac:dyDescent="0.25">
      <c r="A21" s="9" t="s">
        <v>38</v>
      </c>
      <c r="B21" s="11" t="s">
        <v>39</v>
      </c>
      <c r="C21" s="10">
        <v>0</v>
      </c>
    </row>
    <row r="22" spans="1:4" ht="55.2" x14ac:dyDescent="0.25">
      <c r="A22" s="9" t="s">
        <v>43</v>
      </c>
      <c r="B22" s="11" t="s">
        <v>44</v>
      </c>
      <c r="C22" s="12" t="str">
        <f>'[5]Результаты образовательной деят'!$C$31</f>
        <v>8/6,11%</v>
      </c>
    </row>
    <row r="23" spans="1:4" ht="55.2" x14ac:dyDescent="0.25">
      <c r="A23" s="9" t="s">
        <v>46</v>
      </c>
      <c r="B23" s="11" t="s">
        <v>47</v>
      </c>
      <c r="C23" s="12" t="str">
        <f>'[6]Результаты образовательной деят'!$C$29</f>
        <v>1/1,92%</v>
      </c>
    </row>
    <row r="24" spans="1:4" ht="41.4" x14ac:dyDescent="0.25">
      <c r="A24" s="9" t="s">
        <v>48</v>
      </c>
      <c r="B24" s="11" t="s">
        <v>49</v>
      </c>
      <c r="C24" s="12" t="s">
        <v>140</v>
      </c>
      <c r="D24" s="7"/>
    </row>
    <row r="25" spans="1:4" ht="41.4" x14ac:dyDescent="0.25">
      <c r="A25" s="9" t="s">
        <v>50</v>
      </c>
      <c r="B25" s="11" t="s">
        <v>135</v>
      </c>
      <c r="C25" s="12" t="s">
        <v>144</v>
      </c>
      <c r="D25" s="7"/>
    </row>
    <row r="26" spans="1:4" x14ac:dyDescent="0.25">
      <c r="A26" s="9" t="s">
        <v>51</v>
      </c>
      <c r="B26" s="11" t="s">
        <v>141</v>
      </c>
      <c r="C26" s="10">
        <v>2</v>
      </c>
    </row>
    <row r="27" spans="1:4" x14ac:dyDescent="0.25">
      <c r="A27" s="9" t="s">
        <v>52</v>
      </c>
      <c r="B27" s="11" t="s">
        <v>142</v>
      </c>
      <c r="C27" s="10">
        <v>0</v>
      </c>
    </row>
    <row r="28" spans="1:4" x14ac:dyDescent="0.25">
      <c r="A28" s="9" t="s">
        <v>53</v>
      </c>
      <c r="B28" s="11" t="s">
        <v>143</v>
      </c>
      <c r="C28" s="10">
        <v>0</v>
      </c>
    </row>
    <row r="29" spans="1:4" ht="55.2" x14ac:dyDescent="0.25">
      <c r="A29" s="9" t="s">
        <v>54</v>
      </c>
      <c r="B29" s="11" t="s">
        <v>145</v>
      </c>
      <c r="C29" s="10">
        <v>0</v>
      </c>
    </row>
    <row r="30" spans="1:4" ht="47.25" customHeight="1" x14ac:dyDescent="0.25">
      <c r="A30" s="9" t="s">
        <v>55</v>
      </c>
      <c r="B30" s="11" t="s">
        <v>146</v>
      </c>
      <c r="C30" s="12" t="s">
        <v>150</v>
      </c>
      <c r="D30" s="7"/>
    </row>
    <row r="31" spans="1:4" ht="46.5" customHeight="1" x14ac:dyDescent="0.25">
      <c r="A31" s="9" t="s">
        <v>56</v>
      </c>
      <c r="B31" s="11" t="s">
        <v>151</v>
      </c>
      <c r="C31" s="10">
        <v>0</v>
      </c>
    </row>
    <row r="32" spans="1:4" ht="41.4" x14ac:dyDescent="0.25">
      <c r="A32" s="9" t="s">
        <v>57</v>
      </c>
      <c r="B32" s="11" t="s">
        <v>152</v>
      </c>
      <c r="C32" s="10"/>
    </row>
    <row r="33" spans="1:3" ht="27.6" x14ac:dyDescent="0.25">
      <c r="A33" s="9" t="s">
        <v>58</v>
      </c>
      <c r="B33" s="11" t="str">
        <f>'2015'!B33</f>
        <v>Общая численность педагогических работников, в том числе:</v>
      </c>
      <c r="C33" s="10">
        <v>96</v>
      </c>
    </row>
    <row r="34" spans="1:3" ht="41.4" x14ac:dyDescent="0.25">
      <c r="A34" s="9" t="s">
        <v>59</v>
      </c>
      <c r="B34" s="11" t="str">
        <f>'2015'!B34</f>
        <v>Численность/удельный вес педагогических работников, имеющих высшее образование, в общей численности педагогических работников</v>
      </c>
      <c r="C34" s="12" t="str">
        <f>'[7]Профессиональные характеристики'!$D$9</f>
        <v>88/91,67%</v>
      </c>
    </row>
    <row r="35" spans="1:3" ht="55.2" x14ac:dyDescent="0.25">
      <c r="A35" s="9" t="s">
        <v>60</v>
      </c>
      <c r="B35" s="11" t="str">
        <f>'2015'!B35</f>
        <v>Численность/удельный вес педагогических работников, имеющих высшее образование педагогической направленности (профиля), в общей численности педагогических работников</v>
      </c>
      <c r="C35" s="12" t="str">
        <f>'[7]Профессиональные характеристики'!$F$9</f>
        <v>83/94,32%</v>
      </c>
    </row>
    <row r="36" spans="1:3" ht="41.4" x14ac:dyDescent="0.25">
      <c r="A36" s="9" t="s">
        <v>64</v>
      </c>
      <c r="B36" s="11" t="s">
        <v>66</v>
      </c>
      <c r="C36" s="12" t="str">
        <f>'[7]Профессиональные характеристики'!$K$9</f>
        <v>8/8,33%</v>
      </c>
    </row>
    <row r="37" spans="1:3" ht="55.2" x14ac:dyDescent="0.25">
      <c r="A37" s="9" t="s">
        <v>65</v>
      </c>
      <c r="B37" s="11" t="s">
        <v>67</v>
      </c>
      <c r="C37" s="12" t="str">
        <f>'[7]Профессиональные характеристики'!$L$9</f>
        <v>7/87,50%</v>
      </c>
    </row>
    <row r="38" spans="1:3" ht="55.2" x14ac:dyDescent="0.25">
      <c r="A38" s="9" t="s">
        <v>68</v>
      </c>
      <c r="B38" s="11" t="s">
        <v>71</v>
      </c>
      <c r="C38" s="12" t="str">
        <f>'[7]Профессиональные характеристики'!$U$9</f>
        <v>72/75,00%</v>
      </c>
    </row>
    <row r="39" spans="1:3" x14ac:dyDescent="0.25">
      <c r="A39" s="9" t="s">
        <v>69</v>
      </c>
      <c r="B39" s="10" t="s">
        <v>72</v>
      </c>
      <c r="C39" s="12" t="str">
        <f>'[7]Профессиональные характеристики'!$Y$9</f>
        <v>55/76,39%</v>
      </c>
    </row>
    <row r="40" spans="1:3" x14ac:dyDescent="0.25">
      <c r="A40" s="9" t="s">
        <v>70</v>
      </c>
      <c r="B40" s="10" t="s">
        <v>73</v>
      </c>
      <c r="C40" s="12" t="str">
        <f>'[7]Профессиональные характеристики'!$AA$9</f>
        <v>17/23,61%</v>
      </c>
    </row>
    <row r="41" spans="1:3" ht="27.6" x14ac:dyDescent="0.25">
      <c r="A41" s="9" t="s">
        <v>75</v>
      </c>
      <c r="B41" s="11" t="s">
        <v>76</v>
      </c>
      <c r="C41" s="10"/>
    </row>
    <row r="42" spans="1:3" x14ac:dyDescent="0.25">
      <c r="A42" s="9" t="s">
        <v>77</v>
      </c>
      <c r="B42" s="10" t="s">
        <v>78</v>
      </c>
      <c r="C42" s="12" t="s">
        <v>93</v>
      </c>
    </row>
    <row r="43" spans="1:3" x14ac:dyDescent="0.25">
      <c r="A43" s="9" t="s">
        <v>79</v>
      </c>
      <c r="B43" s="10" t="s">
        <v>80</v>
      </c>
      <c r="C43" s="12" t="s">
        <v>94</v>
      </c>
    </row>
    <row r="44" spans="1:3" ht="41.4" x14ac:dyDescent="0.25">
      <c r="A44" s="9" t="s">
        <v>81</v>
      </c>
      <c r="B44" s="11" t="s">
        <v>82</v>
      </c>
      <c r="C44" s="12" t="s">
        <v>95</v>
      </c>
    </row>
    <row r="45" spans="1:3" ht="41.4" x14ac:dyDescent="0.25">
      <c r="A45" s="9" t="s">
        <v>83</v>
      </c>
      <c r="B45" s="11" t="s">
        <v>84</v>
      </c>
      <c r="C45" s="12" t="s">
        <v>96</v>
      </c>
    </row>
    <row r="46" spans="1:3" ht="110.4" x14ac:dyDescent="0.25">
      <c r="A46" s="9" t="s">
        <v>97</v>
      </c>
      <c r="B46" s="11" t="s">
        <v>98</v>
      </c>
      <c r="C46" s="12" t="s">
        <v>155</v>
      </c>
    </row>
    <row r="47" spans="1:3" ht="96.6" x14ac:dyDescent="0.25">
      <c r="A47" s="9" t="s">
        <v>99</v>
      </c>
      <c r="B47" s="11" t="s">
        <v>100</v>
      </c>
      <c r="C47" s="12" t="s">
        <v>155</v>
      </c>
    </row>
    <row r="48" spans="1:3" x14ac:dyDescent="0.25">
      <c r="A48" s="9" t="s">
        <v>101</v>
      </c>
      <c r="B48" s="10" t="s">
        <v>102</v>
      </c>
      <c r="C48" s="10"/>
    </row>
    <row r="49" spans="1:5" x14ac:dyDescent="0.25">
      <c r="A49" s="9" t="s">
        <v>103</v>
      </c>
      <c r="B49" s="10" t="s">
        <v>104</v>
      </c>
      <c r="C49" s="18">
        <f>76/1329</f>
        <v>5.7185854025583148E-2</v>
      </c>
    </row>
    <row r="50" spans="1:5" ht="55.2" x14ac:dyDescent="0.25">
      <c r="A50" s="9" t="s">
        <v>105</v>
      </c>
      <c r="B50" s="11" t="s">
        <v>106</v>
      </c>
      <c r="C50" s="17">
        <f>(13478+19+20)/1329</f>
        <v>10.170805116629044</v>
      </c>
    </row>
    <row r="51" spans="1:5" ht="27.6" x14ac:dyDescent="0.25">
      <c r="A51" s="9" t="s">
        <v>107</v>
      </c>
      <c r="B51" s="11" t="s">
        <v>108</v>
      </c>
      <c r="C51" s="12" t="s">
        <v>109</v>
      </c>
    </row>
    <row r="52" spans="1:5" x14ac:dyDescent="0.25">
      <c r="A52" s="9" t="s">
        <v>110</v>
      </c>
      <c r="B52" s="10" t="s">
        <v>111</v>
      </c>
      <c r="C52" s="12" t="s">
        <v>131</v>
      </c>
    </row>
    <row r="53" spans="1:5" ht="41.4" x14ac:dyDescent="0.25">
      <c r="A53" s="9" t="s">
        <v>112</v>
      </c>
      <c r="B53" s="11" t="s">
        <v>113</v>
      </c>
      <c r="C53" s="12" t="s">
        <v>109</v>
      </c>
    </row>
    <row r="54" spans="1:5" x14ac:dyDescent="0.25">
      <c r="A54" s="9" t="s">
        <v>114</v>
      </c>
      <c r="B54" s="10" t="s">
        <v>115</v>
      </c>
      <c r="C54" s="12" t="s">
        <v>109</v>
      </c>
    </row>
    <row r="55" spans="1:5" ht="27.6" x14ac:dyDescent="0.25">
      <c r="A55" s="9" t="s">
        <v>116</v>
      </c>
      <c r="B55" s="11" t="s">
        <v>117</v>
      </c>
      <c r="C55" s="12" t="s">
        <v>131</v>
      </c>
    </row>
    <row r="56" spans="1:5" ht="27.6" x14ac:dyDescent="0.25">
      <c r="A56" s="9" t="s">
        <v>118</v>
      </c>
      <c r="B56" s="11" t="s">
        <v>120</v>
      </c>
      <c r="C56" s="12" t="s">
        <v>109</v>
      </c>
    </row>
    <row r="57" spans="1:5" x14ac:dyDescent="0.25">
      <c r="A57" s="9" t="s">
        <v>119</v>
      </c>
      <c r="B57" s="10" t="s">
        <v>121</v>
      </c>
      <c r="C57" s="12" t="s">
        <v>109</v>
      </c>
    </row>
    <row r="58" spans="1:5" ht="55.2" x14ac:dyDescent="0.25">
      <c r="A58" s="9" t="s">
        <v>122</v>
      </c>
      <c r="B58" s="11" t="s">
        <v>123</v>
      </c>
      <c r="C58" s="12" t="s">
        <v>134</v>
      </c>
    </row>
    <row r="59" spans="1:5" ht="41.4" x14ac:dyDescent="0.25">
      <c r="A59" s="9" t="s">
        <v>124</v>
      </c>
      <c r="B59" s="11" t="s">
        <v>125</v>
      </c>
      <c r="C59" s="12">
        <v>2.2000000000000002</v>
      </c>
    </row>
    <row r="60" spans="1:5" x14ac:dyDescent="0.25">
      <c r="A60" s="5"/>
    </row>
    <row r="61" spans="1:5" ht="18" x14ac:dyDescent="0.35">
      <c r="A61" s="5"/>
      <c r="E61" s="14"/>
    </row>
    <row r="62" spans="1:5" x14ac:dyDescent="0.25">
      <c r="A62" s="5"/>
    </row>
    <row r="63" spans="1:5" x14ac:dyDescent="0.25">
      <c r="A63" s="5"/>
    </row>
    <row r="64" spans="1:5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7" spans="1:1" x14ac:dyDescent="0.25">
      <c r="A87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  <row r="131" spans="1:1" x14ac:dyDescent="0.25">
      <c r="A131" s="5"/>
    </row>
    <row r="132" spans="1:1" x14ac:dyDescent="0.25">
      <c r="A132" s="5"/>
    </row>
    <row r="133" spans="1:1" x14ac:dyDescent="0.25">
      <c r="A133" s="5"/>
    </row>
    <row r="134" spans="1:1" x14ac:dyDescent="0.25">
      <c r="A134" s="5"/>
    </row>
    <row r="135" spans="1:1" x14ac:dyDescent="0.25">
      <c r="A135" s="5"/>
    </row>
    <row r="136" spans="1:1" x14ac:dyDescent="0.25">
      <c r="A136" s="5"/>
    </row>
    <row r="137" spans="1:1" x14ac:dyDescent="0.25">
      <c r="A137" s="5"/>
    </row>
    <row r="138" spans="1:1" x14ac:dyDescent="0.25">
      <c r="A138" s="5"/>
    </row>
    <row r="139" spans="1:1" x14ac:dyDescent="0.25">
      <c r="A139" s="5"/>
    </row>
    <row r="140" spans="1:1" x14ac:dyDescent="0.25">
      <c r="A140" s="5"/>
    </row>
    <row r="141" spans="1:1" x14ac:dyDescent="0.25">
      <c r="A141" s="5"/>
    </row>
    <row r="142" spans="1:1" x14ac:dyDescent="0.25">
      <c r="A142" s="5"/>
    </row>
    <row r="143" spans="1:1" x14ac:dyDescent="0.25">
      <c r="A143" s="5"/>
    </row>
    <row r="144" spans="1:1" x14ac:dyDescent="0.25">
      <c r="A144" s="5"/>
    </row>
    <row r="145" spans="1:1" x14ac:dyDescent="0.25">
      <c r="A145" s="5"/>
    </row>
    <row r="146" spans="1:1" x14ac:dyDescent="0.25">
      <c r="A146" s="5"/>
    </row>
    <row r="147" spans="1:1" x14ac:dyDescent="0.25">
      <c r="A147" s="5"/>
    </row>
    <row r="148" spans="1:1" x14ac:dyDescent="0.25">
      <c r="A148" s="5"/>
    </row>
    <row r="149" spans="1:1" x14ac:dyDescent="0.25">
      <c r="A149" s="5"/>
    </row>
    <row r="150" spans="1:1" x14ac:dyDescent="0.25">
      <c r="A150" s="5"/>
    </row>
    <row r="151" spans="1:1" x14ac:dyDescent="0.25">
      <c r="A151" s="5"/>
    </row>
    <row r="152" spans="1:1" x14ac:dyDescent="0.25">
      <c r="A152" s="5"/>
    </row>
    <row r="153" spans="1:1" x14ac:dyDescent="0.25">
      <c r="A153" s="5"/>
    </row>
    <row r="154" spans="1:1" x14ac:dyDescent="0.25">
      <c r="A154" s="5"/>
    </row>
    <row r="155" spans="1:1" x14ac:dyDescent="0.25">
      <c r="A155" s="5"/>
    </row>
    <row r="156" spans="1:1" x14ac:dyDescent="0.25">
      <c r="A156" s="5"/>
    </row>
    <row r="157" spans="1:1" x14ac:dyDescent="0.25">
      <c r="A157" s="5"/>
    </row>
    <row r="158" spans="1:1" x14ac:dyDescent="0.25">
      <c r="A158" s="5"/>
    </row>
    <row r="159" spans="1:1" x14ac:dyDescent="0.25">
      <c r="A159" s="5"/>
    </row>
    <row r="160" spans="1:1" x14ac:dyDescent="0.25">
      <c r="A160" s="5"/>
    </row>
    <row r="161" spans="1:1" x14ac:dyDescent="0.25">
      <c r="A161" s="5"/>
    </row>
    <row r="162" spans="1:1" x14ac:dyDescent="0.25">
      <c r="A162" s="5"/>
    </row>
    <row r="163" spans="1:1" x14ac:dyDescent="0.25">
      <c r="A163" s="5"/>
    </row>
    <row r="164" spans="1:1" x14ac:dyDescent="0.25">
      <c r="A164" s="5"/>
    </row>
    <row r="165" spans="1:1" x14ac:dyDescent="0.25">
      <c r="A165" s="5"/>
    </row>
    <row r="166" spans="1:1" x14ac:dyDescent="0.25">
      <c r="A166" s="5"/>
    </row>
    <row r="167" spans="1:1" x14ac:dyDescent="0.25">
      <c r="A167" s="5"/>
    </row>
    <row r="168" spans="1:1" x14ac:dyDescent="0.25">
      <c r="A168" s="5"/>
    </row>
    <row r="169" spans="1:1" x14ac:dyDescent="0.25">
      <c r="A169" s="5"/>
    </row>
    <row r="170" spans="1:1" x14ac:dyDescent="0.25">
      <c r="A170" s="5"/>
    </row>
    <row r="171" spans="1:1" x14ac:dyDescent="0.25">
      <c r="A171" s="5"/>
    </row>
    <row r="172" spans="1:1" x14ac:dyDescent="0.25">
      <c r="A172" s="5"/>
    </row>
    <row r="173" spans="1:1" x14ac:dyDescent="0.25">
      <c r="A173" s="5"/>
    </row>
    <row r="174" spans="1:1" x14ac:dyDescent="0.25">
      <c r="A174" s="5"/>
    </row>
    <row r="175" spans="1:1" x14ac:dyDescent="0.25">
      <c r="A175" s="5"/>
    </row>
    <row r="176" spans="1:1" x14ac:dyDescent="0.25">
      <c r="A176" s="5"/>
    </row>
    <row r="177" spans="1:1" x14ac:dyDescent="0.25">
      <c r="A177" s="5"/>
    </row>
    <row r="178" spans="1:1" x14ac:dyDescent="0.25">
      <c r="A178" s="5"/>
    </row>
    <row r="179" spans="1:1" x14ac:dyDescent="0.25">
      <c r="A179" s="5"/>
    </row>
    <row r="180" spans="1:1" x14ac:dyDescent="0.25">
      <c r="A180" s="5"/>
    </row>
    <row r="181" spans="1:1" x14ac:dyDescent="0.25">
      <c r="A181" s="5"/>
    </row>
    <row r="182" spans="1:1" x14ac:dyDescent="0.25">
      <c r="A182" s="5"/>
    </row>
    <row r="183" spans="1:1" x14ac:dyDescent="0.25">
      <c r="A183" s="5"/>
    </row>
    <row r="184" spans="1:1" x14ac:dyDescent="0.25">
      <c r="A184" s="5"/>
    </row>
    <row r="185" spans="1:1" x14ac:dyDescent="0.25">
      <c r="A185" s="5"/>
    </row>
    <row r="186" spans="1:1" x14ac:dyDescent="0.25">
      <c r="A186" s="5"/>
    </row>
    <row r="187" spans="1:1" x14ac:dyDescent="0.25">
      <c r="A187" s="5"/>
    </row>
    <row r="188" spans="1:1" x14ac:dyDescent="0.25">
      <c r="A188" s="5"/>
    </row>
    <row r="189" spans="1:1" x14ac:dyDescent="0.25">
      <c r="A189" s="5"/>
    </row>
    <row r="190" spans="1:1" x14ac:dyDescent="0.25">
      <c r="A190" s="5"/>
    </row>
    <row r="191" spans="1:1" x14ac:dyDescent="0.25">
      <c r="A191" s="5"/>
    </row>
    <row r="192" spans="1:1" x14ac:dyDescent="0.25">
      <c r="A192" s="5"/>
    </row>
    <row r="193" spans="1:1" x14ac:dyDescent="0.25">
      <c r="A193" s="5"/>
    </row>
    <row r="194" spans="1:1" x14ac:dyDescent="0.25">
      <c r="A194" s="5"/>
    </row>
    <row r="195" spans="1:1" x14ac:dyDescent="0.25">
      <c r="A195" s="5"/>
    </row>
    <row r="196" spans="1:1" x14ac:dyDescent="0.25">
      <c r="A196" s="5"/>
    </row>
    <row r="197" spans="1:1" x14ac:dyDescent="0.25">
      <c r="A197" s="5"/>
    </row>
    <row r="198" spans="1:1" x14ac:dyDescent="0.25">
      <c r="A198" s="5"/>
    </row>
    <row r="199" spans="1:1" x14ac:dyDescent="0.25">
      <c r="A199" s="5"/>
    </row>
    <row r="200" spans="1:1" x14ac:dyDescent="0.25">
      <c r="A200" s="5"/>
    </row>
    <row r="201" spans="1:1" x14ac:dyDescent="0.25">
      <c r="A201" s="5"/>
    </row>
    <row r="202" spans="1:1" x14ac:dyDescent="0.25">
      <c r="A202" s="5"/>
    </row>
    <row r="203" spans="1:1" x14ac:dyDescent="0.25">
      <c r="A203" s="5"/>
    </row>
    <row r="204" spans="1:1" x14ac:dyDescent="0.25">
      <c r="A204" s="5"/>
    </row>
    <row r="205" spans="1:1" x14ac:dyDescent="0.25">
      <c r="A205" s="5"/>
    </row>
    <row r="206" spans="1:1" x14ac:dyDescent="0.25">
      <c r="A206" s="5"/>
    </row>
    <row r="207" spans="1:1" x14ac:dyDescent="0.25">
      <c r="A207" s="5"/>
    </row>
    <row r="208" spans="1:1" x14ac:dyDescent="0.25">
      <c r="A208" s="5"/>
    </row>
    <row r="209" spans="1:1" x14ac:dyDescent="0.25">
      <c r="A209" s="5"/>
    </row>
    <row r="210" spans="1:1" x14ac:dyDescent="0.25">
      <c r="A210" s="5"/>
    </row>
    <row r="211" spans="1:1" x14ac:dyDescent="0.25">
      <c r="A211" s="5"/>
    </row>
    <row r="212" spans="1:1" x14ac:dyDescent="0.25">
      <c r="A212" s="5"/>
    </row>
    <row r="213" spans="1:1" x14ac:dyDescent="0.25">
      <c r="A213" s="5"/>
    </row>
    <row r="214" spans="1:1" x14ac:dyDescent="0.25">
      <c r="A214" s="5"/>
    </row>
    <row r="215" spans="1:1" x14ac:dyDescent="0.25">
      <c r="A215" s="5"/>
    </row>
    <row r="216" spans="1:1" x14ac:dyDescent="0.25">
      <c r="A216" s="5"/>
    </row>
    <row r="217" spans="1:1" x14ac:dyDescent="0.25">
      <c r="A217" s="5"/>
    </row>
    <row r="218" spans="1:1" x14ac:dyDescent="0.25">
      <c r="A218" s="5"/>
    </row>
    <row r="219" spans="1:1" x14ac:dyDescent="0.25">
      <c r="A219" s="5"/>
    </row>
    <row r="220" spans="1:1" x14ac:dyDescent="0.25">
      <c r="A220" s="5"/>
    </row>
  </sheetData>
  <mergeCells count="4">
    <mergeCell ref="A1:C1"/>
    <mergeCell ref="A2:C2"/>
    <mergeCell ref="A3:C3"/>
    <mergeCell ref="A4:C4"/>
  </mergeCells>
  <pageMargins left="1.1023622047244095" right="0.5118110236220472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2015</vt:lpstr>
      <vt:lpstr>2016</vt:lpstr>
      <vt:lpstr>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Римма Юрьевна</cp:lastModifiedBy>
  <cp:lastPrinted>2017-10-31T10:18:09Z</cp:lastPrinted>
  <dcterms:created xsi:type="dcterms:W3CDTF">2017-10-25T09:05:57Z</dcterms:created>
  <dcterms:modified xsi:type="dcterms:W3CDTF">2017-10-31T10:18:12Z</dcterms:modified>
</cp:coreProperties>
</file>